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80" yWindow="-156" windowWidth="10800" windowHeight="9600" activeTab="1"/>
  </bookViews>
  <sheets>
    <sheet name="Totaal Dames" sheetId="2" r:id="rId1"/>
    <sheet name="Totaal Heren" sheetId="1" r:id="rId2"/>
    <sheet name="W 1" sheetId="3" r:id="rId3"/>
    <sheet name="W 2" sheetId="4" r:id="rId4"/>
    <sheet name="W 3" sheetId="5" r:id="rId5"/>
    <sheet name="W 4" sheetId="6" r:id="rId6"/>
    <sheet name="W 5" sheetId="7" r:id="rId7"/>
    <sheet name="W 6" sheetId="8" state="hidden" r:id="rId8"/>
    <sheet name="W 7" sheetId="9" r:id="rId9"/>
    <sheet name="W 8" sheetId="10" r:id="rId10"/>
    <sheet name="W 9" sheetId="11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P14" i="1" l="1"/>
  <c r="P7" i="1"/>
  <c r="P6" i="1"/>
  <c r="H41" i="1" l="1"/>
  <c r="I41" i="1"/>
  <c r="J41" i="1"/>
  <c r="K41" i="1"/>
  <c r="L41" i="1"/>
  <c r="M41" i="1"/>
  <c r="N41" i="1"/>
  <c r="O41" i="1"/>
  <c r="O5" i="1"/>
  <c r="E41" i="1" l="1"/>
  <c r="G41" i="1" s="1"/>
  <c r="H5" i="1"/>
  <c r="H6" i="1"/>
  <c r="H7" i="1"/>
  <c r="H10" i="1"/>
  <c r="H8" i="1"/>
  <c r="H14" i="1"/>
  <c r="H9" i="1"/>
  <c r="H11" i="1"/>
  <c r="H19" i="1"/>
  <c r="H22" i="1"/>
  <c r="H18" i="1"/>
  <c r="H12" i="1"/>
  <c r="H13" i="1"/>
  <c r="H16" i="1"/>
  <c r="H15" i="1"/>
  <c r="H24" i="1"/>
  <c r="H21" i="1"/>
  <c r="H25" i="1"/>
  <c r="H17" i="1"/>
  <c r="H26" i="1"/>
  <c r="H23" i="1"/>
  <c r="H29" i="1"/>
  <c r="H30" i="1"/>
  <c r="H28" i="1"/>
  <c r="H27" i="1"/>
  <c r="H20" i="1"/>
  <c r="H35" i="1"/>
  <c r="H36" i="1"/>
  <c r="H32" i="1"/>
  <c r="H37" i="1"/>
  <c r="H38" i="1"/>
  <c r="H39" i="1"/>
  <c r="H31" i="1"/>
  <c r="H34" i="1"/>
  <c r="H40" i="1"/>
  <c r="H33" i="1"/>
  <c r="I5" i="1"/>
  <c r="I6" i="1"/>
  <c r="I7" i="1"/>
  <c r="I10" i="1"/>
  <c r="I8" i="1"/>
  <c r="I14" i="1"/>
  <c r="I9" i="1"/>
  <c r="I11" i="1"/>
  <c r="I19" i="1"/>
  <c r="I22" i="1"/>
  <c r="I18" i="1"/>
  <c r="I12" i="1"/>
  <c r="I13" i="1"/>
  <c r="I16" i="1"/>
  <c r="I15" i="1"/>
  <c r="I24" i="1"/>
  <c r="I21" i="1"/>
  <c r="I25" i="1"/>
  <c r="I17" i="1"/>
  <c r="I26" i="1"/>
  <c r="I23" i="1"/>
  <c r="I29" i="1"/>
  <c r="I30" i="1"/>
  <c r="I28" i="1"/>
  <c r="I27" i="1"/>
  <c r="I20" i="1"/>
  <c r="I35" i="1"/>
  <c r="I36" i="1"/>
  <c r="I32" i="1"/>
  <c r="I37" i="1"/>
  <c r="I38" i="1"/>
  <c r="I39" i="1"/>
  <c r="I31" i="1"/>
  <c r="I34" i="1"/>
  <c r="I40" i="1"/>
  <c r="I33" i="1"/>
  <c r="J5" i="1"/>
  <c r="J6" i="1"/>
  <c r="J7" i="1"/>
  <c r="J10" i="1"/>
  <c r="J8" i="1"/>
  <c r="J14" i="1"/>
  <c r="J9" i="1"/>
  <c r="J11" i="1"/>
  <c r="J19" i="1"/>
  <c r="J22" i="1"/>
  <c r="J18" i="1"/>
  <c r="J12" i="1"/>
  <c r="J13" i="1"/>
  <c r="J16" i="1"/>
  <c r="J15" i="1"/>
  <c r="J24" i="1"/>
  <c r="J21" i="1"/>
  <c r="J25" i="1"/>
  <c r="J17" i="1"/>
  <c r="J26" i="1"/>
  <c r="J23" i="1"/>
  <c r="J29" i="1"/>
  <c r="J30" i="1"/>
  <c r="J28" i="1"/>
  <c r="J27" i="1"/>
  <c r="J20" i="1"/>
  <c r="J35" i="1"/>
  <c r="J36" i="1"/>
  <c r="J32" i="1"/>
  <c r="J37" i="1"/>
  <c r="J38" i="1"/>
  <c r="J39" i="1"/>
  <c r="J31" i="1"/>
  <c r="J34" i="1"/>
  <c r="J40" i="1"/>
  <c r="J33" i="1"/>
  <c r="K5" i="1"/>
  <c r="K6" i="1"/>
  <c r="K7" i="1"/>
  <c r="K10" i="1"/>
  <c r="K8" i="1"/>
  <c r="K14" i="1"/>
  <c r="K9" i="1"/>
  <c r="K11" i="1"/>
  <c r="K19" i="1"/>
  <c r="K22" i="1"/>
  <c r="K18" i="1"/>
  <c r="K12" i="1"/>
  <c r="K13" i="1"/>
  <c r="K16" i="1"/>
  <c r="K15" i="1"/>
  <c r="K24" i="1"/>
  <c r="K21" i="1"/>
  <c r="K25" i="1"/>
  <c r="K17" i="1"/>
  <c r="K26" i="1"/>
  <c r="K23" i="1"/>
  <c r="K29" i="1"/>
  <c r="K30" i="1"/>
  <c r="K28" i="1"/>
  <c r="K27" i="1"/>
  <c r="K20" i="1"/>
  <c r="K35" i="1"/>
  <c r="K36" i="1"/>
  <c r="K32" i="1"/>
  <c r="K37" i="1"/>
  <c r="K38" i="1"/>
  <c r="K39" i="1"/>
  <c r="K31" i="1"/>
  <c r="K34" i="1"/>
  <c r="K40" i="1"/>
  <c r="K33" i="1"/>
  <c r="L5" i="1"/>
  <c r="L6" i="1"/>
  <c r="L7" i="1"/>
  <c r="L10" i="1"/>
  <c r="L8" i="1"/>
  <c r="L14" i="1"/>
  <c r="L9" i="1"/>
  <c r="L11" i="1"/>
  <c r="L19" i="1"/>
  <c r="L22" i="1"/>
  <c r="L18" i="1"/>
  <c r="L12" i="1"/>
  <c r="L13" i="1"/>
  <c r="L16" i="1"/>
  <c r="L15" i="1"/>
  <c r="L24" i="1"/>
  <c r="L21" i="1"/>
  <c r="L25" i="1"/>
  <c r="L17" i="1"/>
  <c r="L26" i="1"/>
  <c r="L23" i="1"/>
  <c r="L29" i="1"/>
  <c r="L30" i="1"/>
  <c r="L28" i="1"/>
  <c r="L27" i="1"/>
  <c r="L20" i="1"/>
  <c r="L35" i="1"/>
  <c r="L36" i="1"/>
  <c r="L32" i="1"/>
  <c r="L37" i="1"/>
  <c r="L38" i="1"/>
  <c r="L39" i="1"/>
  <c r="L31" i="1"/>
  <c r="L34" i="1"/>
  <c r="L40" i="1"/>
  <c r="L33" i="1"/>
  <c r="M5" i="1"/>
  <c r="M6" i="1"/>
  <c r="M7" i="1"/>
  <c r="M10" i="1"/>
  <c r="M8" i="1"/>
  <c r="M14" i="1"/>
  <c r="M9" i="1"/>
  <c r="M11" i="1"/>
  <c r="M19" i="1"/>
  <c r="M22" i="1"/>
  <c r="M18" i="1"/>
  <c r="M12" i="1"/>
  <c r="M13" i="1"/>
  <c r="M16" i="1"/>
  <c r="M15" i="1"/>
  <c r="M24" i="1"/>
  <c r="M21" i="1"/>
  <c r="M25" i="1"/>
  <c r="M17" i="1"/>
  <c r="M26" i="1"/>
  <c r="M23" i="1"/>
  <c r="M29" i="1"/>
  <c r="M30" i="1"/>
  <c r="M28" i="1"/>
  <c r="M27" i="1"/>
  <c r="M20" i="1"/>
  <c r="M35" i="1"/>
  <c r="M36" i="1"/>
  <c r="M32" i="1"/>
  <c r="M37" i="1"/>
  <c r="M38" i="1"/>
  <c r="M39" i="1"/>
  <c r="M31" i="1"/>
  <c r="M34" i="1"/>
  <c r="M40" i="1"/>
  <c r="M33" i="1"/>
  <c r="N5" i="1"/>
  <c r="N6" i="1"/>
  <c r="N7" i="1"/>
  <c r="N10" i="1"/>
  <c r="N8" i="1"/>
  <c r="N14" i="1"/>
  <c r="N9" i="1"/>
  <c r="N11" i="1"/>
  <c r="N19" i="1"/>
  <c r="N22" i="1"/>
  <c r="N18" i="1"/>
  <c r="N12" i="1"/>
  <c r="N13" i="1"/>
  <c r="N16" i="1"/>
  <c r="N15" i="1"/>
  <c r="N24" i="1"/>
  <c r="N21" i="1"/>
  <c r="N25" i="1"/>
  <c r="N17" i="1"/>
  <c r="N26" i="1"/>
  <c r="N23" i="1"/>
  <c r="N29" i="1"/>
  <c r="N30" i="1"/>
  <c r="N28" i="1"/>
  <c r="N27" i="1"/>
  <c r="N20" i="1"/>
  <c r="N35" i="1"/>
  <c r="N36" i="1"/>
  <c r="N32" i="1"/>
  <c r="N37" i="1"/>
  <c r="N38" i="1"/>
  <c r="N39" i="1"/>
  <c r="N31" i="1"/>
  <c r="N34" i="1"/>
  <c r="N40" i="1"/>
  <c r="N33" i="1"/>
  <c r="O6" i="1"/>
  <c r="O7" i="1"/>
  <c r="O10" i="1"/>
  <c r="O8" i="1"/>
  <c r="O14" i="1"/>
  <c r="O9" i="1"/>
  <c r="O11" i="1"/>
  <c r="O19" i="1"/>
  <c r="O22" i="1"/>
  <c r="O18" i="1"/>
  <c r="O12" i="1"/>
  <c r="O13" i="1"/>
  <c r="O16" i="1"/>
  <c r="O15" i="1"/>
  <c r="O24" i="1"/>
  <c r="O21" i="1"/>
  <c r="O25" i="1"/>
  <c r="O17" i="1"/>
  <c r="O26" i="1"/>
  <c r="O23" i="1"/>
  <c r="O29" i="1"/>
  <c r="O30" i="1"/>
  <c r="O28" i="1"/>
  <c r="O27" i="1"/>
  <c r="O20" i="1"/>
  <c r="O35" i="1"/>
  <c r="O36" i="1"/>
  <c r="O32" i="1"/>
  <c r="O37" i="1"/>
  <c r="O38" i="1"/>
  <c r="O39" i="1"/>
  <c r="O31" i="1"/>
  <c r="O34" i="1"/>
  <c r="O40" i="1"/>
  <c r="O33" i="1"/>
  <c r="H13" i="2"/>
  <c r="I13" i="2"/>
  <c r="J13" i="2"/>
  <c r="K13" i="2"/>
  <c r="L13" i="2"/>
  <c r="M13" i="2"/>
  <c r="N13" i="2"/>
  <c r="O13" i="2"/>
  <c r="P5" i="1" l="1"/>
  <c r="E6" i="1"/>
  <c r="G6" i="1" s="1"/>
  <c r="E34" i="1"/>
  <c r="G34" i="1" s="1"/>
  <c r="E39" i="1"/>
  <c r="G39" i="1" s="1"/>
  <c r="E37" i="1"/>
  <c r="G37" i="1" s="1"/>
  <c r="E36" i="1"/>
  <c r="G36" i="1" s="1"/>
  <c r="E20" i="1"/>
  <c r="G20" i="1" s="1"/>
  <c r="E28" i="1"/>
  <c r="G28" i="1" s="1"/>
  <c r="E29" i="1"/>
  <c r="G29" i="1" s="1"/>
  <c r="E26" i="1"/>
  <c r="G26" i="1" s="1"/>
  <c r="E25" i="1"/>
  <c r="G25" i="1" s="1"/>
  <c r="E24" i="1"/>
  <c r="G24" i="1" s="1"/>
  <c r="E16" i="1"/>
  <c r="G16" i="1" s="1"/>
  <c r="E12" i="1"/>
  <c r="G12" i="1" s="1"/>
  <c r="E22" i="1"/>
  <c r="G22" i="1" s="1"/>
  <c r="E11" i="1"/>
  <c r="G11" i="1" s="1"/>
  <c r="E14" i="1"/>
  <c r="G14" i="1" s="1"/>
  <c r="E10" i="1"/>
  <c r="G10" i="1" s="1"/>
  <c r="E40" i="1"/>
  <c r="G40" i="1" s="1"/>
  <c r="E31" i="1"/>
  <c r="G31" i="1" s="1"/>
  <c r="E38" i="1"/>
  <c r="G38" i="1" s="1"/>
  <c r="E32" i="1"/>
  <c r="G32" i="1" s="1"/>
  <c r="E35" i="1"/>
  <c r="G35" i="1" s="1"/>
  <c r="E27" i="1"/>
  <c r="G27" i="1" s="1"/>
  <c r="E30" i="1"/>
  <c r="G30" i="1" s="1"/>
  <c r="E23" i="1"/>
  <c r="G23" i="1" s="1"/>
  <c r="E17" i="1"/>
  <c r="G17" i="1" s="1"/>
  <c r="E21" i="1"/>
  <c r="G21" i="1" s="1"/>
  <c r="E15" i="1"/>
  <c r="G15" i="1" s="1"/>
  <c r="E13" i="1"/>
  <c r="G13" i="1" s="1"/>
  <c r="E18" i="1"/>
  <c r="G18" i="1" s="1"/>
  <c r="E19" i="1"/>
  <c r="G19" i="1" s="1"/>
  <c r="E9" i="1"/>
  <c r="G9" i="1" s="1"/>
  <c r="E8" i="1"/>
  <c r="G8" i="1" s="1"/>
  <c r="E7" i="1"/>
  <c r="G7" i="1" s="1"/>
  <c r="E5" i="1"/>
  <c r="G5" i="1" s="1"/>
  <c r="E33" i="1"/>
  <c r="G33" i="1" s="1"/>
  <c r="E13" i="2"/>
  <c r="G13" i="2" s="1"/>
  <c r="H6" i="2" l="1"/>
  <c r="H10" i="2"/>
  <c r="H5" i="2"/>
  <c r="H12" i="2"/>
  <c r="H11" i="2"/>
  <c r="H8" i="2"/>
  <c r="H9" i="2"/>
  <c r="H15" i="2"/>
  <c r="H14" i="2"/>
  <c r="H7" i="2"/>
  <c r="H16" i="2"/>
  <c r="H17" i="2"/>
  <c r="H18" i="2"/>
  <c r="H19" i="2"/>
  <c r="H20" i="2"/>
  <c r="O6" i="2" l="1"/>
  <c r="O10" i="2"/>
  <c r="O5" i="2"/>
  <c r="O12" i="2"/>
  <c r="O11" i="2"/>
  <c r="O8" i="2"/>
  <c r="O9" i="2"/>
  <c r="O15" i="2"/>
  <c r="O14" i="2"/>
  <c r="O7" i="2"/>
  <c r="O16" i="2"/>
  <c r="O17" i="2"/>
  <c r="O18" i="2"/>
  <c r="O19" i="2"/>
  <c r="O20" i="2"/>
  <c r="F8" i="11"/>
  <c r="G8" i="11"/>
  <c r="N6" i="2" l="1"/>
  <c r="N10" i="2"/>
  <c r="N5" i="2"/>
  <c r="N12" i="2"/>
  <c r="N8" i="2"/>
  <c r="N11" i="2"/>
  <c r="N9" i="2"/>
  <c r="N14" i="2"/>
  <c r="N7" i="2"/>
  <c r="N16" i="2"/>
  <c r="N15" i="2"/>
  <c r="N17" i="2"/>
  <c r="N18" i="2"/>
  <c r="N19" i="2"/>
  <c r="N20" i="2"/>
  <c r="M6" i="2" l="1"/>
  <c r="M10" i="2"/>
  <c r="M5" i="2"/>
  <c r="M12" i="2"/>
  <c r="M11" i="2"/>
  <c r="M8" i="2"/>
  <c r="M9" i="2"/>
  <c r="M14" i="2"/>
  <c r="M7" i="2"/>
  <c r="M16" i="2"/>
  <c r="M15" i="2"/>
  <c r="M17" i="2"/>
  <c r="M18" i="2"/>
  <c r="M19" i="2"/>
  <c r="M20" i="2"/>
  <c r="L10" i="2" l="1"/>
  <c r="L5" i="2"/>
  <c r="L6" i="2"/>
  <c r="L12" i="2"/>
  <c r="L11" i="2"/>
  <c r="L8" i="2"/>
  <c r="L14" i="2"/>
  <c r="L9" i="2"/>
  <c r="L16" i="2"/>
  <c r="L7" i="2"/>
  <c r="L15" i="2"/>
  <c r="L17" i="2"/>
  <c r="L18" i="2"/>
  <c r="L19" i="2"/>
  <c r="L20" i="2"/>
  <c r="K5" i="2"/>
  <c r="K10" i="2"/>
  <c r="K6" i="2"/>
  <c r="K12" i="2"/>
  <c r="K11" i="2"/>
  <c r="K8" i="2"/>
  <c r="K16" i="2"/>
  <c r="K15" i="2"/>
  <c r="K9" i="2"/>
  <c r="K14" i="2"/>
  <c r="K17" i="2"/>
  <c r="K7" i="2"/>
  <c r="K18" i="2"/>
  <c r="K19" i="2"/>
  <c r="K20" i="2"/>
  <c r="J5" i="2"/>
  <c r="J10" i="2"/>
  <c r="J12" i="2"/>
  <c r="J11" i="2"/>
  <c r="J6" i="2"/>
  <c r="J16" i="2"/>
  <c r="J8" i="2"/>
  <c r="J15" i="2"/>
  <c r="J9" i="2"/>
  <c r="J14" i="2"/>
  <c r="J17" i="2"/>
  <c r="J7" i="2"/>
  <c r="J18" i="2"/>
  <c r="J19" i="2"/>
  <c r="J20" i="2"/>
  <c r="I5" i="2"/>
  <c r="I10" i="2"/>
  <c r="I12" i="2"/>
  <c r="I11" i="2"/>
  <c r="I6" i="2"/>
  <c r="I16" i="2"/>
  <c r="I8" i="2"/>
  <c r="I15" i="2"/>
  <c r="I9" i="2"/>
  <c r="I14" i="2"/>
  <c r="I17" i="2"/>
  <c r="I7" i="2"/>
  <c r="I18" i="2"/>
  <c r="I19" i="2"/>
  <c r="I20" i="2"/>
  <c r="E10" i="2" l="1"/>
  <c r="G10" i="2" s="1"/>
  <c r="E9" i="2"/>
  <c r="G9" i="2" s="1"/>
  <c r="E5" i="2"/>
  <c r="G5" i="2" s="1"/>
  <c r="E20" i="2"/>
  <c r="G20" i="2" s="1"/>
  <c r="E15" i="2"/>
  <c r="G15" i="2" s="1"/>
  <c r="E19" i="2"/>
  <c r="G19" i="2" s="1"/>
  <c r="E7" i="2"/>
  <c r="G7" i="2" s="1"/>
  <c r="E18" i="2"/>
  <c r="G18" i="2" s="1"/>
  <c r="E6" i="2"/>
  <c r="G6" i="2" s="1"/>
  <c r="E16" i="2"/>
  <c r="G16" i="2" s="1"/>
  <c r="E8" i="2"/>
  <c r="G8" i="2" s="1"/>
  <c r="E12" i="2"/>
  <c r="G12" i="2" s="1"/>
  <c r="E17" i="2"/>
  <c r="G17" i="2" s="1"/>
  <c r="E14" i="2"/>
  <c r="G14" i="2" s="1"/>
  <c r="E11" i="2"/>
  <c r="G11" i="2" s="1"/>
</calcChain>
</file>

<file path=xl/comments1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Auteur:
</t>
        </r>
      </text>
    </comment>
  </commentList>
</comments>
</file>

<file path=xl/sharedStrings.xml><?xml version="1.0" encoding="utf-8"?>
<sst xmlns="http://schemas.openxmlformats.org/spreadsheetml/2006/main" count="394" uniqueCount="137">
  <si>
    <t>naam</t>
  </si>
  <si>
    <t>Zwemmen 500m</t>
  </si>
  <si>
    <t>ABH loop 10 km</t>
  </si>
  <si>
    <t>Zwemmen 1000m</t>
  </si>
  <si>
    <t>Fietstijdrit 10,8km</t>
  </si>
  <si>
    <t>Zwemloop 500m-5km</t>
  </si>
  <si>
    <t>Triathlon Binnenmaas</t>
  </si>
  <si>
    <t>punten</t>
  </si>
  <si>
    <t xml:space="preserve">Lopen Barendrecht 8 km </t>
  </si>
  <si>
    <t>Punten</t>
  </si>
  <si>
    <t xml:space="preserve">             </t>
  </si>
  <si>
    <t>PL.</t>
  </si>
  <si>
    <t>Schrap</t>
  </si>
  <si>
    <t>Tijd</t>
  </si>
  <si>
    <t>Leeftijds bonus</t>
  </si>
  <si>
    <t xml:space="preserve"> Punten totaal</t>
  </si>
  <si>
    <t>Tot. Leeftijds bonus</t>
  </si>
  <si>
    <t>Tot.Wedstrijdpunten</t>
  </si>
  <si>
    <t>Tot.Deelname bonus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</si>
  <si>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</si>
  <si>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</si>
  <si>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</si>
  <si>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</si>
  <si>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</si>
  <si>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</si>
  <si>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</si>
  <si>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</si>
  <si>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</si>
  <si>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</si>
  <si>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</si>
  <si>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</si>
  <si>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</si>
  <si>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</si>
  <si>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</si>
  <si>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</si>
  <si>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</si>
  <si>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tijd2017</t>
  </si>
  <si>
    <t>tijd2016</t>
  </si>
  <si>
    <t>Kees van der Voorden</t>
  </si>
  <si>
    <t>Rolf Burke</t>
  </si>
  <si>
    <t>Michiel van Bellen</t>
  </si>
  <si>
    <t>Luuk van Wingerden</t>
  </si>
  <si>
    <t>Ype Kerkstra</t>
  </si>
  <si>
    <t>Menno Benningshof</t>
  </si>
  <si>
    <t>Autilia Stapper</t>
  </si>
  <si>
    <t>Chimène Benningshof</t>
  </si>
  <si>
    <t>Edwin van der Geijn</t>
  </si>
  <si>
    <t>René van Waardenburg</t>
  </si>
  <si>
    <t>Peter Bruins</t>
  </si>
  <si>
    <t>Alex Elbers</t>
  </si>
  <si>
    <t>Ronald Schotman</t>
  </si>
  <si>
    <t>Marie-José Torenvliet</t>
  </si>
  <si>
    <t>Hans Eekhof</t>
  </si>
  <si>
    <t>Ron Verhaar</t>
  </si>
  <si>
    <t>Marianne Muijzer</t>
  </si>
  <si>
    <t>Mike Stelzer</t>
  </si>
  <si>
    <t>Sandra Dank</t>
  </si>
  <si>
    <t>Dennis Kunst</t>
  </si>
  <si>
    <t>Daniëlle in 't Veld</t>
  </si>
  <si>
    <t>Sandra Keizers</t>
  </si>
  <si>
    <t>Nynke Burke</t>
  </si>
  <si>
    <t>Nicole van Waardenburg</t>
  </si>
  <si>
    <t>Jan Maarten Dank</t>
  </si>
  <si>
    <t>Jan van Bennekom</t>
  </si>
  <si>
    <t>Jolanda van der Merwe</t>
  </si>
  <si>
    <t>Mark van Gool</t>
  </si>
  <si>
    <t>Amber Hulleman</t>
  </si>
  <si>
    <t>Ton Havelaar</t>
  </si>
  <si>
    <t>Leslie Helleman</t>
  </si>
  <si>
    <t>Arie van der Stel</t>
  </si>
  <si>
    <t>Peter Alexander van 't Hof</t>
  </si>
  <si>
    <t>Bas Boer</t>
  </si>
  <si>
    <t>Gerard Brand</t>
  </si>
  <si>
    <t>Gaston Vazquez</t>
  </si>
  <si>
    <t>Gerard van Wissen</t>
  </si>
  <si>
    <t>Jeroen van Waardenburg</t>
  </si>
  <si>
    <t>Wilma Polderman</t>
  </si>
  <si>
    <t>Petra Hitsert</t>
  </si>
  <si>
    <t>45:58</t>
  </si>
  <si>
    <t>44:49</t>
  </si>
  <si>
    <t>46:05</t>
  </si>
  <si>
    <t>Matthijs Wigman</t>
  </si>
  <si>
    <t>54:38</t>
  </si>
  <si>
    <t>Ger van de Werken</t>
  </si>
  <si>
    <t>48:34</t>
  </si>
  <si>
    <t>Aart van de Breevaart Bravenboer</t>
  </si>
  <si>
    <t>47:56</t>
  </si>
  <si>
    <t>56:56</t>
  </si>
  <si>
    <t>56:43</t>
  </si>
  <si>
    <t>1:07:29</t>
  </si>
  <si>
    <t>59:44</t>
  </si>
  <si>
    <t>John de Roo</t>
  </si>
  <si>
    <t>Tijd 2016</t>
  </si>
  <si>
    <t>Betty Van den Heuvel</t>
  </si>
  <si>
    <t>Betty van den Heuvel</t>
  </si>
  <si>
    <t>Jordi Reedijk</t>
  </si>
  <si>
    <t>tijd2015</t>
  </si>
  <si>
    <t>René &amp; Jeroen van Waardenburg</t>
  </si>
  <si>
    <t>Leo Gödde</t>
  </si>
  <si>
    <t>Tijd x 2 +10min</t>
  </si>
  <si>
    <t>Olaf Torenvliet</t>
  </si>
  <si>
    <t>Michiel Hitsert</t>
  </si>
  <si>
    <t>10/12Februari  500 meter zwemmen</t>
  </si>
  <si>
    <t xml:space="preserve">16/21 april 1000 meter zwemmen </t>
  </si>
  <si>
    <t>15 Mei  Tijdrit 10.8 km</t>
  </si>
  <si>
    <t>Run-Bike-Run (3,6km-18km-1,8km) 29 mei</t>
  </si>
  <si>
    <t>tijd2018</t>
  </si>
  <si>
    <t>Tijd 2018</t>
  </si>
  <si>
    <t>Zwem - Loop     25 Juni</t>
  </si>
  <si>
    <t>Triathlon Binnenmaas 1 September</t>
  </si>
  <si>
    <t>10/12-feb</t>
  </si>
  <si>
    <t>16/21-apr</t>
  </si>
  <si>
    <t>27 januari - Crossloop Barendrecht (&gt;8 km)</t>
  </si>
  <si>
    <t>Stephan van Driel</t>
  </si>
  <si>
    <t>Aron Groenendijk</t>
  </si>
  <si>
    <t>Gert Jan Van Dueren</t>
  </si>
  <si>
    <t>Rob Bal</t>
  </si>
  <si>
    <t>Alexander Elbers</t>
  </si>
  <si>
    <t>Kees Alblas</t>
  </si>
  <si>
    <t>Club kampioenschap TVHW 2018</t>
  </si>
  <si>
    <t>10 Maart - De 10 km van Schuring</t>
  </si>
  <si>
    <t>Maurice van Wijk</t>
  </si>
  <si>
    <t>Gert-Jan</t>
  </si>
  <si>
    <t>Arie Heerschap</t>
  </si>
  <si>
    <t>Barend van der Giessen</t>
  </si>
  <si>
    <t>Emelie de Boer</t>
  </si>
  <si>
    <t>Peter Daelmans</t>
  </si>
  <si>
    <t>Bart Hillen</t>
  </si>
  <si>
    <t>Sander Bunschoten</t>
  </si>
  <si>
    <t>DNF</t>
  </si>
  <si>
    <t>0:2:00:28</t>
  </si>
  <si>
    <t>Ger van der Werken</t>
  </si>
  <si>
    <t>Voorgaande jaren 1/4 triathlon</t>
  </si>
  <si>
    <t>Voorgaande jaar 1/8 triathlon</t>
  </si>
  <si>
    <t>Voorgaande jaar 1/4 triathlon</t>
  </si>
  <si>
    <t>Fietstijdrit 18 km</t>
  </si>
  <si>
    <t xml:space="preserve">Tijdrit 18 km 4 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</si>
</sst>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:ss;@"/>
    <numFmt numFmtId="166" formatCode="[h]:mm:ss;@"/>
    <numFmt numFmtId="167" formatCode="h:mm;@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Verdana"/>
      <family val="2"/>
    </font>
    <font>
      <sz val="9"/>
      <color indexed="18"/>
      <name val="Arial"/>
      <family val="2"/>
    </font>
    <font>
      <sz val="9"/>
      <color rgb="FF002060"/>
      <name val="Arial"/>
      <family val="2"/>
    </font>
    <font>
      <sz val="11"/>
      <color rgb="FF00B050"/>
      <name val="Calibri"/>
      <family val="2"/>
      <scheme val="minor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11"/>
      <color rgb="FF7030A0"/>
      <name val="Calibri"/>
      <family val="2"/>
      <scheme val="minor"/>
    </font>
    <font>
      <sz val="9"/>
      <color rgb="FF7030A0"/>
      <name val="Arial"/>
      <family val="2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18"/>
      <name val="Arial"/>
      <family val="2"/>
    </font>
    <font>
      <sz val="9"/>
      <color rgb="FF7030A0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3" tint="-0.249977111117893"/>
      <name val="Arial"/>
      <family val="2"/>
    </font>
    <font>
      <u/>
      <sz val="11"/>
      <color theme="1"/>
      <name val="Calibri"/>
      <family val="2"/>
      <scheme val="minor"/>
    </font>
    <font>
      <sz val="9"/>
      <color theme="3" tint="0.39997558519241921"/>
      <name val="Arial"/>
      <family val="2"/>
    </font>
    <font>
      <sz val="9"/>
      <color theme="1"/>
      <name val="Arial"/>
      <family val="2"/>
    </font>
    <font>
      <u/>
      <sz val="1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/>
      <top style="thick">
        <color indexed="18"/>
      </top>
      <bottom style="medium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9" fillId="0" borderId="0"/>
  </cellStyleXfs>
  <cellXfs count="35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0" fontId="1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3" xfId="1" applyFont="1" applyBorder="1" applyAlignment="1">
      <alignment horizontal="left"/>
    </xf>
    <xf numFmtId="0" fontId="12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6" fillId="0" borderId="3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" xfId="1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4" fillId="0" borderId="0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3" fillId="4" borderId="6" xfId="1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13" fillId="0" borderId="5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3" fillId="4" borderId="5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10" fillId="4" borderId="8" xfId="1" applyNumberFormat="1" applyFont="1" applyFill="1" applyBorder="1" applyAlignment="1">
      <alignment horizontal="left"/>
    </xf>
    <xf numFmtId="0" fontId="16" fillId="4" borderId="3" xfId="1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10" fillId="0" borderId="8" xfId="1" applyNumberFormat="1" applyFont="1" applyBorder="1" applyAlignment="1">
      <alignment horizontal="left"/>
    </xf>
    <xf numFmtId="0" fontId="16" fillId="0" borderId="3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7" fillId="0" borderId="5" xfId="1" applyNumberFormat="1" applyFont="1" applyBorder="1" applyAlignment="1">
      <alignment horizontal="center" vertical="center"/>
    </xf>
    <xf numFmtId="0" fontId="16" fillId="3" borderId="3" xfId="1" applyNumberFormat="1" applyFont="1" applyFill="1" applyBorder="1" applyAlignment="1">
      <alignment horizontal="center" vertical="center"/>
    </xf>
    <xf numFmtId="0" fontId="17" fillId="4" borderId="5" xfId="1" applyNumberFormat="1" applyFont="1" applyFill="1" applyBorder="1" applyAlignment="1">
      <alignment horizontal="center" vertical="center"/>
    </xf>
    <xf numFmtId="0" fontId="11" fillId="4" borderId="8" xfId="1" applyNumberFormat="1" applyFont="1" applyFill="1" applyBorder="1" applyAlignment="1">
      <alignment horizontal="left"/>
    </xf>
    <xf numFmtId="0" fontId="20" fillId="0" borderId="4" xfId="1" applyFont="1" applyFill="1" applyBorder="1" applyAlignment="1">
      <alignment horizontal="left"/>
    </xf>
    <xf numFmtId="0" fontId="20" fillId="0" borderId="8" xfId="1" applyNumberFormat="1" applyFont="1" applyBorder="1" applyAlignment="1">
      <alignment horizontal="left"/>
    </xf>
    <xf numFmtId="0" fontId="20" fillId="4" borderId="8" xfId="1" applyNumberFormat="1" applyFont="1" applyFill="1" applyBorder="1" applyAlignment="1">
      <alignment horizontal="left"/>
    </xf>
    <xf numFmtId="0" fontId="21" fillId="0" borderId="3" xfId="1" applyNumberFormat="1" applyFont="1" applyBorder="1" applyAlignment="1">
      <alignment horizontal="center" vertical="center"/>
    </xf>
    <xf numFmtId="0" fontId="21" fillId="4" borderId="3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0" fillId="0" borderId="11" xfId="1" applyNumberFormat="1" applyFont="1" applyBorder="1" applyAlignment="1">
      <alignment horizontal="left"/>
    </xf>
    <xf numFmtId="0" fontId="21" fillId="0" borderId="10" xfId="1" applyNumberFormat="1" applyFont="1" applyBorder="1" applyAlignment="1">
      <alignment horizontal="center" vertical="center"/>
    </xf>
    <xf numFmtId="0" fontId="17" fillId="0" borderId="7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5" borderId="0" xfId="0" applyFill="1"/>
    <xf numFmtId="0" fontId="0" fillId="3" borderId="0" xfId="0" applyFill="1"/>
    <xf numFmtId="165" fontId="0" fillId="0" borderId="0" xfId="0" applyNumberFormat="1" applyAlignment="1">
      <alignment horizontal="center" vertical="center"/>
    </xf>
    <xf numFmtId="165" fontId="13" fillId="4" borderId="6" xfId="1" applyNumberFormat="1" applyFont="1" applyFill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165" fontId="13" fillId="4" borderId="5" xfId="1" applyNumberFormat="1" applyFont="1" applyFill="1" applyBorder="1" applyAlignment="1">
      <alignment horizontal="center" vertical="center"/>
    </xf>
    <xf numFmtId="165" fontId="17" fillId="0" borderId="5" xfId="1" applyNumberFormat="1" applyFont="1" applyBorder="1" applyAlignment="1">
      <alignment horizontal="center" vertical="center"/>
    </xf>
    <xf numFmtId="165" fontId="17" fillId="4" borderId="5" xfId="1" applyNumberFormat="1" applyFont="1" applyFill="1" applyBorder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4" borderId="3" xfId="1" applyNumberFormat="1" applyFont="1" applyFill="1" applyBorder="1" applyAlignment="1">
      <alignment horizontal="left" vertical="center"/>
    </xf>
    <xf numFmtId="0" fontId="23" fillId="0" borderId="3" xfId="1" applyNumberFormat="1" applyFont="1" applyBorder="1" applyAlignment="1">
      <alignment horizontal="left" vertical="center"/>
    </xf>
    <xf numFmtId="0" fontId="23" fillId="3" borderId="3" xfId="1" applyNumberFormat="1" applyFont="1" applyFill="1" applyBorder="1" applyAlignment="1">
      <alignment horizontal="left" vertical="center"/>
    </xf>
    <xf numFmtId="0" fontId="23" fillId="0" borderId="10" xfId="1" applyNumberFormat="1" applyFont="1" applyBorder="1" applyAlignment="1">
      <alignment horizontal="left" vertical="center"/>
    </xf>
    <xf numFmtId="45" fontId="13" fillId="4" borderId="6" xfId="1" applyNumberFormat="1" applyFont="1" applyFill="1" applyBorder="1" applyAlignment="1">
      <alignment horizontal="center" vertical="center"/>
    </xf>
    <xf numFmtId="45" fontId="13" fillId="0" borderId="5" xfId="1" applyNumberFormat="1" applyFont="1" applyBorder="1" applyAlignment="1">
      <alignment horizontal="center" vertical="center"/>
    </xf>
    <xf numFmtId="45" fontId="13" fillId="4" borderId="5" xfId="1" applyNumberFormat="1" applyFont="1" applyFill="1" applyBorder="1" applyAlignment="1">
      <alignment horizontal="center" vertical="center"/>
    </xf>
    <xf numFmtId="45" fontId="17" fillId="0" borderId="5" xfId="1" applyNumberFormat="1" applyFont="1" applyBorder="1" applyAlignment="1">
      <alignment horizontal="center" vertical="center"/>
    </xf>
    <xf numFmtId="45" fontId="17" fillId="4" borderId="5" xfId="1" applyNumberFormat="1" applyFont="1" applyFill="1" applyBorder="1" applyAlignment="1">
      <alignment horizontal="center" vertical="center"/>
    </xf>
    <xf numFmtId="20" fontId="13" fillId="4" borderId="6" xfId="1" applyNumberFormat="1" applyFont="1" applyFill="1" applyBorder="1" applyAlignment="1">
      <alignment horizontal="center" vertical="center"/>
    </xf>
    <xf numFmtId="20" fontId="13" fillId="0" borderId="5" xfId="1" applyNumberFormat="1" applyFont="1" applyBorder="1" applyAlignment="1">
      <alignment horizontal="center" vertical="center"/>
    </xf>
    <xf numFmtId="20" fontId="13" fillId="4" borderId="5" xfId="1" applyNumberFormat="1" applyFont="1" applyFill="1" applyBorder="1" applyAlignment="1">
      <alignment horizontal="center" vertical="center"/>
    </xf>
    <xf numFmtId="20" fontId="17" fillId="0" borderId="5" xfId="1" applyNumberFormat="1" applyFont="1" applyBorder="1" applyAlignment="1">
      <alignment horizontal="center" vertical="center"/>
    </xf>
    <xf numFmtId="20" fontId="17" fillId="4" borderId="5" xfId="1" applyNumberFormat="1" applyFont="1" applyFill="1" applyBorder="1" applyAlignment="1">
      <alignment horizontal="center" vertical="center"/>
    </xf>
    <xf numFmtId="0" fontId="24" fillId="0" borderId="0" xfId="0" applyFont="1"/>
    <xf numFmtId="166" fontId="5" fillId="4" borderId="6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0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7" fontId="25" fillId="0" borderId="3" xfId="0" applyNumberFormat="1" applyFont="1" applyBorder="1" applyAlignment="1">
      <alignment horizontal="center"/>
    </xf>
    <xf numFmtId="47" fontId="25" fillId="0" borderId="15" xfId="0" applyNumberFormat="1" applyFont="1" applyBorder="1" applyAlignment="1">
      <alignment horizontal="center"/>
    </xf>
    <xf numFmtId="47" fontId="25" fillId="6" borderId="15" xfId="0" applyNumberFormat="1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67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3" fillId="4" borderId="14" xfId="1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3" fillId="4" borderId="3" xfId="1" applyNumberFormat="1" applyFont="1" applyFill="1" applyBorder="1" applyAlignment="1">
      <alignment horizontal="center" vertical="center"/>
    </xf>
    <xf numFmtId="0" fontId="23" fillId="0" borderId="3" xfId="1" applyNumberFormat="1" applyFont="1" applyBorder="1" applyAlignment="1">
      <alignment horizontal="center" vertical="center"/>
    </xf>
    <xf numFmtId="0" fontId="23" fillId="3" borderId="3" xfId="1" applyNumberFormat="1" applyFont="1" applyFill="1" applyBorder="1" applyAlignment="1">
      <alignment horizontal="center" vertical="center"/>
    </xf>
    <xf numFmtId="45" fontId="26" fillId="4" borderId="6" xfId="1" applyNumberFormat="1" applyFont="1" applyFill="1" applyBorder="1" applyAlignment="1">
      <alignment horizontal="center" vertical="center"/>
    </xf>
    <xf numFmtId="45" fontId="26" fillId="0" borderId="5" xfId="1" applyNumberFormat="1" applyFont="1" applyBorder="1" applyAlignment="1">
      <alignment horizontal="center" vertical="center"/>
    </xf>
    <xf numFmtId="45" fontId="26" fillId="4" borderId="5" xfId="1" applyNumberFormat="1" applyFont="1" applyFill="1" applyBorder="1" applyAlignment="1">
      <alignment horizontal="center" vertical="center"/>
    </xf>
    <xf numFmtId="0" fontId="23" fillId="4" borderId="6" xfId="1" applyNumberFormat="1" applyFont="1" applyFill="1" applyBorder="1" applyAlignment="1">
      <alignment horizontal="center" vertical="center"/>
    </xf>
    <xf numFmtId="0" fontId="23" fillId="0" borderId="5" xfId="1" applyNumberFormat="1" applyFont="1" applyBorder="1" applyAlignment="1">
      <alignment horizontal="center" vertical="center"/>
    </xf>
    <xf numFmtId="0" fontId="23" fillId="4" borderId="5" xfId="1" applyNumberFormat="1" applyFont="1" applyFill="1" applyBorder="1" applyAlignment="1">
      <alignment horizontal="center" vertical="center"/>
    </xf>
    <xf numFmtId="45" fontId="1" fillId="0" borderId="5" xfId="0" applyNumberFormat="1" applyFont="1" applyBorder="1" applyAlignment="1">
      <alignment horizontal="center"/>
    </xf>
    <xf numFmtId="45" fontId="1" fillId="4" borderId="5" xfId="0" applyNumberFormat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164" fontId="26" fillId="4" borderId="6" xfId="1" applyNumberFormat="1" applyFont="1" applyFill="1" applyBorder="1" applyAlignment="1">
      <alignment horizontal="center" vertical="center"/>
    </xf>
    <xf numFmtId="164" fontId="26" fillId="0" borderId="5" xfId="1" applyNumberFormat="1" applyFont="1" applyBorder="1" applyAlignment="1">
      <alignment horizontal="center" vertical="center"/>
    </xf>
    <xf numFmtId="164" fontId="26" fillId="4" borderId="5" xfId="1" applyNumberFormat="1" applyFont="1" applyFill="1" applyBorder="1" applyAlignment="1">
      <alignment horizontal="center" vertical="center"/>
    </xf>
    <xf numFmtId="164" fontId="27" fillId="4" borderId="6" xfId="1" applyNumberFormat="1" applyFont="1" applyFill="1" applyBorder="1" applyAlignment="1">
      <alignment horizontal="center" vertical="center"/>
    </xf>
    <xf numFmtId="164" fontId="27" fillId="0" borderId="5" xfId="1" applyNumberFormat="1" applyFont="1" applyBorder="1" applyAlignment="1">
      <alignment horizontal="center" vertical="center"/>
    </xf>
    <xf numFmtId="164" fontId="27" fillId="4" borderId="5" xfId="1" applyNumberFormat="1" applyFont="1" applyFill="1" applyBorder="1" applyAlignment="1">
      <alignment horizontal="center" vertical="center"/>
    </xf>
    <xf numFmtId="0" fontId="10" fillId="4" borderId="8" xfId="1" applyNumberFormat="1" applyFont="1" applyFill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165" fontId="26" fillId="4" borderId="6" xfId="1" applyNumberFormat="1" applyFont="1" applyFill="1" applyBorder="1" applyAlignment="1">
      <alignment horizontal="center" vertical="center"/>
    </xf>
    <xf numFmtId="165" fontId="26" fillId="0" borderId="5" xfId="1" applyNumberFormat="1" applyFont="1" applyBorder="1" applyAlignment="1">
      <alignment horizontal="center" vertical="center"/>
    </xf>
    <xf numFmtId="165" fontId="26" fillId="4" borderId="5" xfId="1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21" fontId="23" fillId="4" borderId="5" xfId="1" applyNumberFormat="1" applyFont="1" applyFill="1" applyBorder="1" applyAlignment="1">
      <alignment horizontal="center" vertical="center"/>
    </xf>
    <xf numFmtId="21" fontId="23" fillId="0" borderId="5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21" fontId="2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3" xfId="1" applyNumberFormat="1" applyFont="1" applyFill="1" applyBorder="1" applyAlignment="1">
      <alignment horizontal="center" vertical="center"/>
    </xf>
    <xf numFmtId="21" fontId="23" fillId="0" borderId="5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left"/>
    </xf>
    <xf numFmtId="21" fontId="23" fillId="3" borderId="5" xfId="1" applyNumberFormat="1" applyFont="1" applyFill="1" applyBorder="1" applyAlignment="1">
      <alignment horizontal="center" vertical="center"/>
    </xf>
    <xf numFmtId="12" fontId="6" fillId="0" borderId="3" xfId="0" applyNumberFormat="1" applyFont="1" applyFill="1" applyBorder="1" applyAlignment="1">
      <alignment horizontal="center" vertical="center"/>
    </xf>
    <xf numFmtId="12" fontId="6" fillId="0" borderId="3" xfId="0" applyNumberFormat="1" applyFont="1" applyFill="1" applyBorder="1" applyAlignment="1">
      <alignment vertical="center"/>
    </xf>
    <xf numFmtId="12" fontId="2" fillId="0" borderId="3" xfId="0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3" fillId="0" borderId="5" xfId="1" applyNumberFormat="1" applyFont="1" applyFill="1" applyBorder="1" applyAlignment="1">
      <alignment horizontal="center" vertical="center"/>
    </xf>
    <xf numFmtId="0" fontId="23" fillId="3" borderId="5" xfId="1" applyNumberFormat="1" applyFont="1" applyFill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23" fillId="0" borderId="19" xfId="1" applyNumberFormat="1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30" fillId="0" borderId="4" xfId="1" applyFont="1" applyFill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23" fillId="5" borderId="8" xfId="1" applyNumberFormat="1" applyFont="1" applyFill="1" applyBorder="1" applyAlignment="1">
      <alignment horizontal="center"/>
    </xf>
    <xf numFmtId="0" fontId="21" fillId="4" borderId="0" xfId="1" applyNumberFormat="1" applyFont="1" applyFill="1" applyBorder="1" applyAlignment="1">
      <alignment horizontal="center" vertical="center"/>
    </xf>
    <xf numFmtId="0" fontId="21" fillId="0" borderId="21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4" borderId="16" xfId="1" applyNumberFormat="1" applyFont="1" applyFill="1" applyBorder="1" applyAlignment="1">
      <alignment horizontal="center" vertical="center"/>
    </xf>
    <xf numFmtId="0" fontId="17" fillId="0" borderId="16" xfId="1" applyNumberFormat="1" applyFont="1" applyBorder="1" applyAlignment="1">
      <alignment horizontal="center" vertical="center"/>
    </xf>
    <xf numFmtId="0" fontId="17" fillId="4" borderId="16" xfId="1" applyNumberFormat="1" applyFont="1" applyFill="1" applyBorder="1" applyAlignment="1">
      <alignment horizontal="center" vertical="center"/>
    </xf>
    <xf numFmtId="165" fontId="23" fillId="4" borderId="6" xfId="1" applyNumberFormat="1" applyFont="1" applyFill="1" applyBorder="1" applyAlignment="1">
      <alignment horizontal="center" vertical="center"/>
    </xf>
    <xf numFmtId="165" fontId="23" fillId="0" borderId="5" xfId="1" applyNumberFormat="1" applyFont="1" applyBorder="1" applyAlignment="1">
      <alignment horizontal="center" vertical="center"/>
    </xf>
    <xf numFmtId="165" fontId="23" fillId="4" borderId="5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3" borderId="8" xfId="1" applyNumberFormat="1" applyFont="1" applyFill="1" applyBorder="1" applyAlignment="1">
      <alignment horizontal="center"/>
    </xf>
    <xf numFmtId="45" fontId="26" fillId="4" borderId="3" xfId="1" applyNumberFormat="1" applyFont="1" applyFill="1" applyBorder="1" applyAlignment="1">
      <alignment horizontal="center" vertical="center"/>
    </xf>
    <xf numFmtId="45" fontId="26" fillId="0" borderId="3" xfId="1" applyNumberFormat="1" applyFont="1" applyBorder="1" applyAlignment="1">
      <alignment horizontal="center" vertical="center"/>
    </xf>
    <xf numFmtId="45" fontId="26" fillId="3" borderId="3" xfId="1" applyNumberFormat="1" applyFont="1" applyFill="1" applyBorder="1" applyAlignment="1">
      <alignment horizontal="center" vertical="center"/>
    </xf>
    <xf numFmtId="0" fontId="23" fillId="4" borderId="22" xfId="1" applyNumberFormat="1" applyFont="1" applyFill="1" applyBorder="1" applyAlignment="1">
      <alignment horizontal="center" vertical="center"/>
    </xf>
    <xf numFmtId="0" fontId="23" fillId="0" borderId="16" xfId="1" applyNumberFormat="1" applyFont="1" applyBorder="1" applyAlignment="1">
      <alignment horizontal="center" vertical="center"/>
    </xf>
    <xf numFmtId="0" fontId="23" fillId="4" borderId="16" xfId="1" applyNumberFormat="1" applyFont="1" applyFill="1" applyBorder="1" applyAlignment="1">
      <alignment horizontal="center" vertical="center"/>
    </xf>
    <xf numFmtId="0" fontId="10" fillId="4" borderId="8" xfId="1" applyNumberFormat="1" applyFont="1" applyFill="1" applyBorder="1" applyAlignment="1">
      <alignment horizontal="center"/>
    </xf>
    <xf numFmtId="0" fontId="10" fillId="0" borderId="8" xfId="1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23" fillId="0" borderId="8" xfId="1" applyNumberFormat="1" applyFont="1" applyFill="1" applyBorder="1" applyAlignment="1">
      <alignment horizontal="center"/>
    </xf>
    <xf numFmtId="0" fontId="23" fillId="3" borderId="16" xfId="1" applyNumberFormat="1" applyFont="1" applyFill="1" applyBorder="1" applyAlignment="1">
      <alignment horizontal="center" vertical="center"/>
    </xf>
    <xf numFmtId="45" fontId="13" fillId="3" borderId="5" xfId="1" applyNumberFormat="1" applyFont="1" applyFill="1" applyBorder="1" applyAlignment="1">
      <alignment horizontal="center" vertical="center"/>
    </xf>
    <xf numFmtId="20" fontId="13" fillId="3" borderId="5" xfId="1" applyNumberFormat="1" applyFont="1" applyFill="1" applyBorder="1" applyAlignment="1">
      <alignment horizontal="center" vertical="center"/>
    </xf>
    <xf numFmtId="45" fontId="26" fillId="0" borderId="3" xfId="1" applyNumberFormat="1" applyFont="1" applyFill="1" applyBorder="1" applyAlignment="1">
      <alignment horizontal="center" vertical="center"/>
    </xf>
    <xf numFmtId="0" fontId="23" fillId="0" borderId="16" xfId="1" applyNumberFormat="1" applyFont="1" applyFill="1" applyBorder="1" applyAlignment="1">
      <alignment horizontal="center" vertical="center"/>
    </xf>
    <xf numFmtId="45" fontId="13" fillId="0" borderId="5" xfId="1" applyNumberFormat="1" applyFont="1" applyFill="1" applyBorder="1" applyAlignment="1">
      <alignment horizontal="center" vertical="center"/>
    </xf>
    <xf numFmtId="20" fontId="13" fillId="0" borderId="5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6" borderId="8" xfId="1" applyNumberFormat="1" applyFont="1" applyFill="1" applyBorder="1" applyAlignment="1">
      <alignment horizontal="center"/>
    </xf>
    <xf numFmtId="0" fontId="3" fillId="0" borderId="0" xfId="0" applyFont="1"/>
    <xf numFmtId="45" fontId="29" fillId="4" borderId="6" xfId="1" applyNumberFormat="1" applyFont="1" applyFill="1" applyBorder="1" applyAlignment="1">
      <alignment horizontal="center" vertical="center"/>
    </xf>
    <xf numFmtId="45" fontId="3" fillId="4" borderId="6" xfId="0" applyNumberFormat="1" applyFont="1" applyFill="1" applyBorder="1" applyAlignment="1">
      <alignment horizontal="center"/>
    </xf>
    <xf numFmtId="45" fontId="29" fillId="0" borderId="5" xfId="1" applyNumberFormat="1" applyFont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/>
    </xf>
    <xf numFmtId="45" fontId="29" fillId="4" borderId="5" xfId="1" applyNumberFormat="1" applyFont="1" applyFill="1" applyBorder="1" applyAlignment="1">
      <alignment horizontal="center" vertical="center"/>
    </xf>
    <xf numFmtId="45" fontId="3" fillId="4" borderId="5" xfId="0" applyNumberFormat="1" applyFont="1" applyFill="1" applyBorder="1" applyAlignment="1">
      <alignment horizontal="center"/>
    </xf>
    <xf numFmtId="21" fontId="14" fillId="3" borderId="5" xfId="1" applyNumberFormat="1" applyFont="1" applyFill="1" applyBorder="1" applyAlignment="1">
      <alignment horizontal="center" vertical="center"/>
    </xf>
    <xf numFmtId="21" fontId="14" fillId="0" borderId="5" xfId="1" applyNumberFormat="1" applyFont="1" applyBorder="1" applyAlignment="1">
      <alignment horizontal="center" vertical="center"/>
    </xf>
    <xf numFmtId="21" fontId="3" fillId="3" borderId="5" xfId="0" applyNumberFormat="1" applyFont="1" applyFill="1" applyBorder="1" applyAlignment="1">
      <alignment horizontal="center" vertical="center"/>
    </xf>
    <xf numFmtId="21" fontId="3" fillId="0" borderId="5" xfId="0" applyNumberFormat="1" applyFont="1" applyBorder="1" applyAlignment="1">
      <alignment horizontal="center" vertical="center"/>
    </xf>
    <xf numFmtId="0" fontId="13" fillId="4" borderId="0" xfId="1" applyNumberFormat="1" applyFont="1" applyFill="1" applyBorder="1" applyAlignment="1">
      <alignment horizontal="center" vertical="center"/>
    </xf>
    <xf numFmtId="21" fontId="2" fillId="0" borderId="5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21" fontId="23" fillId="0" borderId="19" xfId="1" applyNumberFormat="1" applyFont="1" applyBorder="1" applyAlignment="1">
      <alignment horizontal="center" vertical="center"/>
    </xf>
    <xf numFmtId="21" fontId="23" fillId="3" borderId="19" xfId="1" applyNumberFormat="1" applyFont="1" applyFill="1" applyBorder="1" applyAlignment="1">
      <alignment horizontal="center" vertical="center"/>
    </xf>
    <xf numFmtId="21" fontId="23" fillId="4" borderId="19" xfId="1" applyNumberFormat="1" applyFont="1" applyFill="1" applyBorder="1" applyAlignment="1">
      <alignment horizontal="center" vertical="center"/>
    </xf>
    <xf numFmtId="21" fontId="23" fillId="0" borderId="19" xfId="1" applyNumberFormat="1" applyFont="1" applyFill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vertical="center"/>
    </xf>
    <xf numFmtId="21" fontId="2" fillId="0" borderId="20" xfId="0" applyNumberFormat="1" applyFont="1" applyBorder="1" applyAlignment="1">
      <alignment horizontal="center" vertical="center"/>
    </xf>
    <xf numFmtId="0" fontId="17" fillId="4" borderId="3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0" borderId="19" xfId="1" applyNumberFormat="1" applyFont="1" applyFill="1" applyBorder="1" applyAlignment="1">
      <alignment horizontal="center" vertical="center"/>
    </xf>
    <xf numFmtId="21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21" fontId="29" fillId="0" borderId="0" xfId="1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/>
    </xf>
    <xf numFmtId="0" fontId="13" fillId="0" borderId="3" xfId="1" applyNumberFormat="1" applyFont="1" applyFill="1" applyBorder="1" applyAlignment="1">
      <alignment horizontal="center" vertical="center"/>
    </xf>
    <xf numFmtId="21" fontId="3" fillId="3" borderId="18" xfId="0" applyNumberFormat="1" applyFont="1" applyFill="1" applyBorder="1" applyAlignment="1">
      <alignment horizontal="center" vertical="center"/>
    </xf>
    <xf numFmtId="21" fontId="2" fillId="3" borderId="18" xfId="0" applyNumberFormat="1" applyFont="1" applyFill="1" applyBorder="1" applyAlignment="1">
      <alignment horizontal="center" vertical="center"/>
    </xf>
    <xf numFmtId="0" fontId="23" fillId="3" borderId="19" xfId="1" applyNumberFormat="1" applyFont="1" applyFill="1" applyBorder="1" applyAlignment="1">
      <alignment horizontal="center" vertical="center"/>
    </xf>
    <xf numFmtId="21" fontId="2" fillId="3" borderId="0" xfId="0" applyNumberFormat="1" applyFont="1" applyFill="1" applyAlignment="1">
      <alignment horizontal="center" vertical="center"/>
    </xf>
    <xf numFmtId="0" fontId="10" fillId="3" borderId="8" xfId="1" applyNumberFormat="1" applyFont="1" applyFill="1" applyBorder="1" applyAlignment="1">
      <alignment horizontal="left"/>
    </xf>
    <xf numFmtId="21" fontId="2" fillId="3" borderId="3" xfId="0" applyNumberFormat="1" applyFont="1" applyFill="1" applyBorder="1" applyAlignment="1">
      <alignment horizontal="center" vertical="center"/>
    </xf>
    <xf numFmtId="0" fontId="13" fillId="3" borderId="3" xfId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6" fillId="3" borderId="24" xfId="1" applyNumberFormat="1" applyFont="1" applyFill="1" applyBorder="1" applyAlignment="1">
      <alignment horizontal="center" vertical="center"/>
    </xf>
    <xf numFmtId="21" fontId="3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23" xfId="0" applyFill="1" applyBorder="1"/>
    <xf numFmtId="21" fontId="1" fillId="0" borderId="5" xfId="0" applyNumberFormat="1" applyFont="1" applyBorder="1" applyAlignment="1">
      <alignment horizontal="center" vertical="center"/>
    </xf>
    <xf numFmtId="0" fontId="13" fillId="0" borderId="20" xfId="1" applyNumberFormat="1" applyFont="1" applyBorder="1" applyAlignment="1">
      <alignment horizontal="center" vertical="center"/>
    </xf>
    <xf numFmtId="0" fontId="16" fillId="3" borderId="17" xfId="1" applyNumberFormat="1" applyFont="1" applyFill="1" applyBorder="1" applyAlignment="1">
      <alignment horizontal="center" vertical="center"/>
    </xf>
    <xf numFmtId="21" fontId="1" fillId="3" borderId="0" xfId="0" applyNumberFormat="1" applyFont="1" applyFill="1" applyAlignment="1">
      <alignment horizontal="center" vertical="center"/>
    </xf>
    <xf numFmtId="21" fontId="14" fillId="3" borderId="19" xfId="1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3" fillId="0" borderId="26" xfId="1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/>
    </xf>
    <xf numFmtId="21" fontId="5" fillId="3" borderId="25" xfId="0" applyNumberFormat="1" applyFont="1" applyFill="1" applyBorder="1" applyAlignment="1">
      <alignment horizontal="center"/>
    </xf>
    <xf numFmtId="21" fontId="5" fillId="0" borderId="25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21" fontId="5" fillId="4" borderId="25" xfId="0" applyNumberFormat="1" applyFont="1" applyFill="1" applyBorder="1" applyAlignment="1">
      <alignment horizontal="center"/>
    </xf>
    <xf numFmtId="21" fontId="5" fillId="0" borderId="25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23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6" fillId="3" borderId="8" xfId="1" applyNumberFormat="1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6" fillId="5" borderId="8" xfId="1" applyNumberFormat="1" applyFont="1" applyFill="1" applyBorder="1" applyAlignment="1">
      <alignment horizontal="center"/>
    </xf>
    <xf numFmtId="0" fontId="26" fillId="0" borderId="8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33" fillId="0" borderId="4" xfId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33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32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7030A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8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1" defaultTableStyle="TableStyleMedium9" defaultPivotStyle="PivotStyleLight16">
    <tableStyle name="Tabelstijl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ne/TVHW/Uitslagen/Ck-2016-einduitsl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Dames"/>
      <sheetName val="Totaal Heren"/>
      <sheetName val="W 1"/>
      <sheetName val="W 2"/>
      <sheetName val="W 3"/>
      <sheetName val="W 4"/>
      <sheetName val="W 5"/>
      <sheetName val="W 6"/>
      <sheetName val="W 7"/>
      <sheetName val="W 8"/>
      <sheetName val="W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>
            <v>9.4143518518518529E-2</v>
          </cell>
          <cell r="E6">
            <v>0.1013425925925926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2" displayName="Tabel2" ref="A4:P27" totalsRowShown="0">
  <sortState ref="A5:P27">
    <sortCondition descending="1" ref="G5:G27"/>
  </sortState>
  <tableColumns count="16">
    <tableColumn id="1" name="Kolom1" dataDxfId="31" dataCellStyle="Standaard 2"/>
    <tableColumn id="2" name="Kolom2"/>
    <tableColumn id="3" name="Kolom3" dataDxfId="30" dataCellStyle="Standaard 2"/>
    <tableColumn id="4" name="Kolom4" dataDxfId="29" dataCellStyle="Standaard 2"/>
    <tableColumn id="5" name="Kolom5" dataDxfId="28" dataCellStyle="Standaard 2">
      <calculatedColumnFormula>SUM($H5:$O5)</calculatedColumnFormula>
    </tableColumn>
    <tableColumn id="6" name="Kolom6" dataDxfId="27" dataCellStyle="Standaard 2"/>
    <tableColumn id="7" name="Kolom7" dataDxfId="26" dataCellStyle="Standaard 2">
      <calculatedColumnFormula>IF($E5="","",$E5+$D5-$P5)</calculatedColumnFormula>
    </tableColumn>
    <tableColumn id="8" name="Kolom8" dataDxfId="25">
      <calculatedColumnFormula>IF(ISERROR(VLOOKUP($B5,'W 1'!$B:$E,3,FALSE)),"",VLOOKUP($B5,'W 1'!$B:$E,3,FALSE))</calculatedColumnFormula>
    </tableColumn>
    <tableColumn id="9" name="Kolom9" dataDxfId="24">
      <calculatedColumnFormula>IF(ISERROR(VLOOKUP($B5,'W 2'!$B:$F,3,FALSE)),"",VLOOKUP($B5,'W 2'!$B:$F,3,FALSE))</calculatedColumnFormula>
    </tableColumn>
    <tableColumn id="10" name="Kolom10" dataDxfId="23">
      <calculatedColumnFormula>IF(ISERROR(VLOOKUP($B5,'W 3'!$B:$F,3,FALSE)),"",VLOOKUP($B5,'W 3'!$B:$F,3,FALSE))</calculatedColumnFormula>
    </tableColumn>
    <tableColumn id="11" name="Kolom11" dataDxfId="22">
      <calculatedColumnFormula>IF(ISERROR(VLOOKUP($B5,'W 4'!$B:$F,3,FALSE)),"",VLOOKUP($B5,'W 4'!$B:$F,3,FALSE))</calculatedColumnFormula>
    </tableColumn>
    <tableColumn id="12" name="Kolom12" dataDxfId="21">
      <calculatedColumnFormula>IF(ISERROR(VLOOKUP($B5,'W 5'!$B:$F,3,FALSE)),"",VLOOKUP($B5,'W 5'!$B:$F,3,FALSE))</calculatedColumnFormula>
    </tableColumn>
    <tableColumn id="14" name="Kolom14" dataDxfId="20">
      <calculatedColumnFormula>IF(ISERROR(VLOOKUP($B5,'W 7'!$B:$F,3,FALSE)),"",VLOOKUP($B5,'W 7'!$B:$F,3,FALSE))</calculatedColumnFormula>
    </tableColumn>
    <tableColumn id="15" name="Kolom15" dataDxfId="19">
      <calculatedColumnFormula>IF(ISERROR(VLOOKUP($B5,'W 8'!$B:$D,3,FALSE)),"",VLOOKUP($B5,'W 8'!$B:$D,3,FALSE))</calculatedColumnFormula>
    </tableColumn>
    <tableColumn id="16" name="Kolom16" dataDxfId="18">
      <calculatedColumnFormula>IF(ISERROR(VLOOKUP($B5,'W 9'!$B:$F,3,FALSE)),"",VLOOKUP($B5,'W 9'!$B:$F,3,FALSE))</calculatedColumnFormula>
    </tableColumn>
    <tableColumn id="17" name="Kolom17" dataDxfId="17" dataCellStyle="Standaard 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B4:P41" totalsRowShown="0" dataDxfId="16" tableBorderDxfId="15">
  <autoFilter ref="B4:P41"/>
  <sortState ref="B5:P41">
    <sortCondition descending="1" ref="G5:G41"/>
  </sortState>
  <tableColumns count="15">
    <tableColumn id="1" name="Kolom1" dataDxfId="14"/>
    <tableColumn id="2" name="Kolom2" dataDxfId="13" dataCellStyle="Standaard 2"/>
    <tableColumn id="3" name="Kolom3" dataDxfId="12" dataCellStyle="Standaard 2"/>
    <tableColumn id="4" name="Kolom4" dataDxfId="11" dataCellStyle="Standaard 2">
      <calculatedColumnFormula>IF(SUM($H5:$O5)=0,"",SUM($H5:$O5))</calculatedColumnFormula>
    </tableColumn>
    <tableColumn id="5" name="Kolom5" dataDxfId="10" dataCellStyle="Standaard 2"/>
    <tableColumn id="6" name="Kolom6" dataDxfId="9">
      <calculatedColumnFormula>IF($E5="","",$E5+$D5-$P5)</calculatedColumnFormula>
    </tableColumn>
    <tableColumn id="7" name="Kolom7" dataDxfId="8">
      <calculatedColumnFormula>IF(ISERROR(VLOOKUP($B5,'W 1'!$B:$E,3,FALSE)),"",VLOOKUP($B5,'W 1'!$B:$E,3,FALSE))</calculatedColumnFormula>
    </tableColumn>
    <tableColumn id="8" name="Kolom8" dataDxfId="7">
      <calculatedColumnFormula>IF(ISERROR(VLOOKUP($B5,'W 2'!$B:$F,3,FALSE)),"",VLOOKUP($B5,'W 2'!$B:$F,3,FALSE))</calculatedColumnFormula>
    </tableColumn>
    <tableColumn id="9" name="Kolom9" dataDxfId="6">
      <calculatedColumnFormula>IF(ISERROR(VLOOKUP($B5,'W 3'!$B:$F,3,FALSE)),"",VLOOKUP($B5,'W 3'!$B:$F,3,FALSE))</calculatedColumnFormula>
    </tableColumn>
    <tableColumn id="10" name="Kolom10" dataDxfId="5">
      <calculatedColumnFormula>IF(ISERROR(VLOOKUP($B5,'W 4'!$B:$F,3,FALSE)),"",VLOOKUP($B5,'W 4'!$B:$F,3,FALSE))</calculatedColumnFormula>
    </tableColumn>
    <tableColumn id="11" name="Kolom11" dataDxfId="4">
      <calculatedColumnFormula>IF(ISERROR(VLOOKUP($B5,'W 5'!$B:$F,3,FALSE)),"",VLOOKUP($B5,'W 5'!$B:$F,3,FALSE))</calculatedColumnFormula>
    </tableColumn>
    <tableColumn id="13" name="Kolom13" dataDxfId="3">
      <calculatedColumnFormula>IF(ISERROR(VLOOKUP($B5,'W 7'!$B:$F,3,FALSE)),"",VLOOKUP($B5,'W 7'!$B:$F,3,FALSE))</calculatedColumnFormula>
    </tableColumn>
    <tableColumn id="14" name="Kolom14" dataDxfId="2">
      <calculatedColumnFormula>IF(ISERROR(VLOOKUP($B5,'W 8'!$B:$D,3,FALSE)),"",VLOOKUP($B5,'W 8'!$B:$D,3,FALSE))</calculatedColumnFormula>
    </tableColumn>
    <tableColumn id="15" name="Kolom15" dataDxfId="1">
      <calculatedColumnFormula>IF(ISERROR(VLOOKUP($B5,'W 9'!$B:$F,3,FALSE)),"",VLOOKUP($B5,'W 9'!$B:$F,3,FALSE))</calculatedColumnFormula>
    </tableColumn>
    <tableColumn id="16" name="Kolom16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B9" sqref="B9"/>
    </sheetView>
  </sheetViews>
  <sheetFormatPr defaultRowHeight="14.4" x14ac:dyDescent="0.3"/>
  <cols>
    <col min="1" max="1" width="5.33203125" style="6" customWidth="1"/>
    <col min="2" max="2" width="24.109375" customWidth="1"/>
    <col min="3" max="3" width="8.6640625" style="50" customWidth="1"/>
    <col min="4" max="4" width="8.6640625" style="43" customWidth="1"/>
    <col min="5" max="5" width="8.6640625" style="42" customWidth="1"/>
    <col min="6" max="6" width="8.6640625" style="42" hidden="1" customWidth="1"/>
    <col min="7" max="7" width="8.6640625" style="5" customWidth="1"/>
    <col min="8" max="8" width="9.6640625" style="9" customWidth="1"/>
    <col min="9" max="9" width="12.5546875" style="23" customWidth="1"/>
    <col min="10" max="11" width="10.6640625" customWidth="1"/>
    <col min="12" max="12" width="10.6640625" style="2" customWidth="1"/>
    <col min="13" max="14" width="10.6640625" customWidth="1"/>
    <col min="15" max="15" width="10.6640625" style="34" customWidth="1"/>
    <col min="16" max="16" width="10.6640625" style="2" customWidth="1"/>
  </cols>
  <sheetData>
    <row r="1" spans="1:16" x14ac:dyDescent="0.3">
      <c r="A1" s="135" t="s">
        <v>119</v>
      </c>
      <c r="B1" s="1"/>
      <c r="J1" s="21"/>
      <c r="K1" s="2"/>
      <c r="M1" s="2"/>
      <c r="N1" s="9"/>
      <c r="O1" s="39"/>
    </row>
    <row r="2" spans="1:16" ht="15" thickBot="1" x14ac:dyDescent="0.35">
      <c r="A2"/>
      <c r="B2" s="1"/>
      <c r="H2" s="3">
        <v>43127</v>
      </c>
      <c r="I2" s="22" t="s">
        <v>110</v>
      </c>
      <c r="J2" s="24">
        <v>43169</v>
      </c>
      <c r="K2" s="3" t="s">
        <v>111</v>
      </c>
      <c r="L2" s="3">
        <v>43235</v>
      </c>
      <c r="M2" s="3">
        <v>43276</v>
      </c>
      <c r="N2" s="28">
        <v>43347</v>
      </c>
      <c r="O2" s="3">
        <v>43344</v>
      </c>
    </row>
    <row r="3" spans="1:16" ht="137.4" customHeight="1" thickTop="1" thickBot="1" x14ac:dyDescent="0.35">
      <c r="A3" s="8" t="s">
        <v>11</v>
      </c>
      <c r="B3" s="7" t="s">
        <v>0</v>
      </c>
      <c r="C3" s="47" t="s">
        <v>14</v>
      </c>
      <c r="D3" s="41" t="s">
        <v>16</v>
      </c>
      <c r="E3" s="41" t="s">
        <v>17</v>
      </c>
      <c r="F3" s="41" t="s">
        <v>18</v>
      </c>
      <c r="G3" s="52" t="s">
        <v>15</v>
      </c>
      <c r="H3" s="30" t="s">
        <v>8</v>
      </c>
      <c r="I3" s="29" t="s">
        <v>1</v>
      </c>
      <c r="J3" s="29" t="s">
        <v>2</v>
      </c>
      <c r="K3" s="29" t="s">
        <v>3</v>
      </c>
      <c r="L3" s="29" t="s">
        <v>4</v>
      </c>
      <c r="M3" s="29" t="s">
        <v>5</v>
      </c>
      <c r="N3" s="29" t="s">
        <v>135</v>
      </c>
      <c r="O3" s="32" t="s">
        <v>6</v>
      </c>
      <c r="P3" s="31" t="s">
        <v>12</v>
      </c>
    </row>
    <row r="4" spans="1:16" hidden="1" x14ac:dyDescent="0.3">
      <c r="A4" s="5" t="s">
        <v>19</v>
      </c>
      <c r="B4" s="40" t="s">
        <v>20</v>
      </c>
      <c r="C4" s="51" t="s">
        <v>21</v>
      </c>
      <c r="D4" s="49" t="s">
        <v>22</v>
      </c>
      <c r="E4" s="44" t="s">
        <v>23</v>
      </c>
      <c r="F4" s="44" t="s">
        <v>24</v>
      </c>
      <c r="G4" s="53" t="s">
        <v>25</v>
      </c>
      <c r="H4" s="9" t="s">
        <v>26</v>
      </c>
      <c r="I4" s="23" t="s">
        <v>27</v>
      </c>
      <c r="J4" s="9" t="s">
        <v>28</v>
      </c>
      <c r="K4" s="2" t="s">
        <v>29</v>
      </c>
      <c r="L4" s="21" t="s">
        <v>30</v>
      </c>
      <c r="M4" s="21" t="s">
        <v>32</v>
      </c>
      <c r="N4" s="26" t="s">
        <v>33</v>
      </c>
      <c r="O4" s="34" t="s">
        <v>34</v>
      </c>
      <c r="P4" s="2" t="s">
        <v>35</v>
      </c>
    </row>
    <row r="5" spans="1:16" x14ac:dyDescent="0.3">
      <c r="A5" s="351">
        <v>1</v>
      </c>
      <c r="B5" s="352" t="s">
        <v>54</v>
      </c>
      <c r="C5" s="44"/>
      <c r="D5" s="45"/>
      <c r="E5" s="44">
        <f t="shared" ref="E5:E20" si="0">SUM($H5:$O5)</f>
        <v>207</v>
      </c>
      <c r="F5" s="4"/>
      <c r="G5" s="21">
        <f t="shared" ref="G5:G20" si="1">IF($E5="","",$E5+$D5-$P5)</f>
        <v>178</v>
      </c>
      <c r="H5" s="21">
        <f>IF(ISERROR(VLOOKUP($B5,'W 1'!$B:$E,3,FALSE)),"",VLOOKUP($B5,'W 1'!$B:$E,3,FALSE))</f>
        <v>30</v>
      </c>
      <c r="I5" s="21">
        <f>IF(ISERROR(VLOOKUP($B5,'W 2'!$B:$F,3,FALSE)),"",VLOOKUP($B5,'W 2'!$B:$F,3,FALSE))</f>
        <v>30</v>
      </c>
      <c r="J5" s="21">
        <f>IF(ISERROR(VLOOKUP($B5,'W 3'!$B:$F,3,FALSE)),"",VLOOKUP($B5,'W 3'!$B:$F,3,FALSE))</f>
        <v>29</v>
      </c>
      <c r="K5" s="21">
        <f>IF(ISERROR(VLOOKUP($B5,'W 4'!$B:$F,3,FALSE)),"",VLOOKUP($B5,'W 4'!$B:$F,3,FALSE))</f>
        <v>30</v>
      </c>
      <c r="L5" s="21" t="str">
        <f>IF(ISERROR(VLOOKUP($B5,'W 5'!$B:$F,3,FALSE)),"",VLOOKUP($B5,'W 5'!$B:$F,3,FALSE))</f>
        <v/>
      </c>
      <c r="M5" s="23">
        <f>IF(ISERROR(VLOOKUP($B5,'W 7'!$B:$F,3,FALSE)),"",VLOOKUP($B5,'W 7'!$B:$F,3,FALSE))</f>
        <v>30</v>
      </c>
      <c r="N5" s="26">
        <f>IF(ISERROR(VLOOKUP($B5,'W 8'!$B:$D,3,FALSE)),"",VLOOKUP($B5,'W 8'!$B:$D,3,FALSE))</f>
        <v>29</v>
      </c>
      <c r="O5" s="2">
        <f>IF(ISERROR(VLOOKUP($B5,'W 9'!$B:$F,3,FALSE)),"",VLOOKUP($B5,'W 9'!$B:$F,3,FALSE))</f>
        <v>29</v>
      </c>
      <c r="P5" s="243">
        <v>29</v>
      </c>
    </row>
    <row r="6" spans="1:16" x14ac:dyDescent="0.3">
      <c r="A6" s="351">
        <v>2</v>
      </c>
      <c r="B6" s="352" t="s">
        <v>66</v>
      </c>
      <c r="C6" s="44"/>
      <c r="D6" s="44"/>
      <c r="E6" s="44">
        <f t="shared" si="0"/>
        <v>174</v>
      </c>
      <c r="F6" s="4"/>
      <c r="G6" s="2">
        <f t="shared" si="1"/>
        <v>174</v>
      </c>
      <c r="H6" s="21" t="str">
        <f>IF(ISERROR(VLOOKUP($B6,'W 1'!$B:$E,3,FALSE)),"",VLOOKUP($B6,'W 1'!$B:$E,3,FALSE))</f>
        <v/>
      </c>
      <c r="I6" s="21">
        <f>IF(ISERROR(VLOOKUP($B6,'W 2'!$B:$F,3,FALSE)),"",VLOOKUP($B6,'W 2'!$B:$F,3,FALSE))</f>
        <v>27</v>
      </c>
      <c r="J6" s="21">
        <f>IF(ISERROR(VLOOKUP($B6,'W 3'!$B:$F,3,FALSE)),"",VLOOKUP($B6,'W 3'!$B:$F,3,FALSE))</f>
        <v>30</v>
      </c>
      <c r="K6" s="2">
        <f>IF(ISERROR(VLOOKUP($B6,'W 4'!$B:$F,3,FALSE)),"",VLOOKUP($B6,'W 4'!$B:$F,3,FALSE))</f>
        <v>27</v>
      </c>
      <c r="L6" s="2">
        <f>IF(ISERROR(VLOOKUP($B6,'W 5'!$B:$F,3,FALSE)),"",VLOOKUP($B6,'W 5'!$B:$F,3,FALSE))</f>
        <v>30</v>
      </c>
      <c r="M6" s="9" t="str">
        <f>IF(ISERROR(VLOOKUP($B6,'W 7'!$B:$F,3,FALSE)),"",VLOOKUP($B6,'W 7'!$B:$F,3,FALSE))</f>
        <v/>
      </c>
      <c r="N6" s="2">
        <f>IF(ISERROR(VLOOKUP($B6,'W 8'!$B:$D,3,FALSE)),"",VLOOKUP($B6,'W 8'!$B:$D,3,FALSE))</f>
        <v>30</v>
      </c>
      <c r="O6" s="2">
        <f>IF(ISERROR(VLOOKUP($B6,'W 9'!$B:$F,3,FALSE)),"",VLOOKUP($B6,'W 9'!$B:$F,3,FALSE))</f>
        <v>30</v>
      </c>
      <c r="P6" s="242"/>
    </row>
    <row r="7" spans="1:16" x14ac:dyDescent="0.3">
      <c r="A7" s="353">
        <v>3</v>
      </c>
      <c r="B7" s="352" t="s">
        <v>60</v>
      </c>
      <c r="C7" s="99"/>
      <c r="D7" s="99"/>
      <c r="E7" s="99">
        <f t="shared" si="0"/>
        <v>179</v>
      </c>
      <c r="F7" s="100"/>
      <c r="G7" s="101">
        <f t="shared" si="1"/>
        <v>155</v>
      </c>
      <c r="H7" s="102">
        <f>IF(ISERROR(VLOOKUP($B7,'W 1'!$B:$E,3,FALSE)),"",VLOOKUP($B7,'W 1'!$B:$E,3,FALSE))</f>
        <v>28</v>
      </c>
      <c r="I7" s="102">
        <f>IF(ISERROR(VLOOKUP($B7,'W 2'!$B:$F,3,FALSE)),"",VLOOKUP($B7,'W 2'!$B:$F,3,FALSE))</f>
        <v>22</v>
      </c>
      <c r="J7" s="101">
        <f>IF(ISERROR(VLOOKUP($B7,'W 3'!$B:$F,3,FALSE)),"",VLOOKUP($B7,'W 3'!$B:$F,3,FALSE))</f>
        <v>25</v>
      </c>
      <c r="K7" s="101" t="str">
        <f>IF(ISERROR(VLOOKUP($B7,'W 4'!$B:$F,3,FALSE)),"",VLOOKUP($B7,'W 4'!$B:$F,3,FALSE))</f>
        <v/>
      </c>
      <c r="L7" s="101">
        <f>IF(ISERROR(VLOOKUP($B7,'W 5'!$B:$F,3,FALSE)),"",VLOOKUP($B7,'W 5'!$B:$F,3,FALSE))</f>
        <v>27</v>
      </c>
      <c r="M7" s="103">
        <f>IF(ISERROR(VLOOKUP($B7,'W 7'!$B:$F,3,FALSE)),"",VLOOKUP($B7,'W 7'!$B:$F,3,FALSE))</f>
        <v>27</v>
      </c>
      <c r="N7" s="101">
        <f>IF(ISERROR(VLOOKUP($B7,'W 8'!$B:$D,3,FALSE)),"",VLOOKUP($B7,'W 8'!$B:$D,3,FALSE))</f>
        <v>26</v>
      </c>
      <c r="O7" s="101">
        <f>IF(ISERROR(VLOOKUP($B7,'W 9'!$B:$F,3,FALSE)),"",VLOOKUP($B7,'W 9'!$B:$F,3,FALSE))</f>
        <v>24</v>
      </c>
      <c r="P7" s="242">
        <v>24</v>
      </c>
    </row>
    <row r="8" spans="1:16" x14ac:dyDescent="0.3">
      <c r="A8" s="351">
        <v>3</v>
      </c>
      <c r="B8" s="352" t="s">
        <v>45</v>
      </c>
      <c r="C8" s="44"/>
      <c r="D8" s="44"/>
      <c r="E8" s="44">
        <f t="shared" si="0"/>
        <v>155</v>
      </c>
      <c r="F8" s="4"/>
      <c r="G8" s="2">
        <f t="shared" si="1"/>
        <v>155</v>
      </c>
      <c r="H8" s="21">
        <f>IF(ISERROR(VLOOKUP($B8,'W 1'!$B:$E,3,FALSE)),"",VLOOKUP($B8,'W 1'!$B:$E,3,FALSE))</f>
        <v>27</v>
      </c>
      <c r="I8" s="21">
        <f>IF(ISERROR(VLOOKUP($B8,'W 2'!$B:$F,3,FALSE)),"",VLOOKUP($B8,'W 2'!$B:$F,3,FALSE))</f>
        <v>23</v>
      </c>
      <c r="J8" s="2">
        <f>IF(ISERROR(VLOOKUP($B8,'W 3'!$B:$F,3,FALSE)),"",VLOOKUP($B8,'W 3'!$B:$F,3,FALSE))</f>
        <v>26</v>
      </c>
      <c r="K8" s="2">
        <f>IF(ISERROR(VLOOKUP($B8,'W 4'!$B:$F,3,FALSE)),"",VLOOKUP($B8,'W 4'!$B:$F,3,FALSE))</f>
        <v>24</v>
      </c>
      <c r="L8" s="2" t="str">
        <f>IF(ISERROR(VLOOKUP($B8,'W 5'!$B:$F,3,FALSE)),"",VLOOKUP($B8,'W 5'!$B:$F,3,FALSE))</f>
        <v/>
      </c>
      <c r="M8" s="9" t="str">
        <f>IF(ISERROR(VLOOKUP($B8,'W 7'!$B:$F,3,FALSE)),"",VLOOKUP($B8,'W 7'!$B:$F,3,FALSE))</f>
        <v/>
      </c>
      <c r="N8" s="2">
        <f>IF(ISERROR(VLOOKUP($B8,'W 8'!$B:$D,3,FALSE)),"",VLOOKUP($B8,'W 8'!$B:$D,3,FALSE))</f>
        <v>28</v>
      </c>
      <c r="O8" s="2">
        <f>IF(ISERROR(VLOOKUP($B8,'W 9'!$B:$F,3,FALSE)),"",VLOOKUP($B8,'W 9'!$B:$F,3,FALSE))</f>
        <v>27</v>
      </c>
      <c r="P8" s="242"/>
    </row>
    <row r="9" spans="1:16" x14ac:dyDescent="0.3">
      <c r="A9" s="351">
        <v>5</v>
      </c>
      <c r="B9" s="352" t="s">
        <v>76</v>
      </c>
      <c r="C9" s="99"/>
      <c r="D9" s="99"/>
      <c r="E9" s="99">
        <f t="shared" si="0"/>
        <v>172</v>
      </c>
      <c r="F9" s="100"/>
      <c r="G9" s="101">
        <f t="shared" si="1"/>
        <v>151</v>
      </c>
      <c r="H9" s="102">
        <f>IF(ISERROR(VLOOKUP($B9,'W 1'!$B:$E,3,FALSE)),"",VLOOKUP($B9,'W 1'!$B:$E,3,FALSE))</f>
        <v>26</v>
      </c>
      <c r="I9" s="102">
        <f>IF(ISERROR(VLOOKUP($B9,'W 2'!$B:$F,3,FALSE)),"",VLOOKUP($B9,'W 2'!$B:$F,3,FALSE))</f>
        <v>21</v>
      </c>
      <c r="J9" s="101" t="str">
        <f>IF(ISERROR(VLOOKUP($B9,'W 3'!$B:$F,3,FALSE)),"",VLOOKUP($B9,'W 3'!$B:$F,3,FALSE))</f>
        <v/>
      </c>
      <c r="K9" s="101">
        <f>IF(ISERROR(VLOOKUP($B9,'W 4'!$B:$F,3,FALSE)),"",VLOOKUP($B9,'W 4'!$B:$F,3,FALSE))</f>
        <v>23</v>
      </c>
      <c r="L9" s="101">
        <f>IF(ISERROR(VLOOKUP($B9,'W 5'!$B:$F,3,FALSE)),"",VLOOKUP($B9,'W 5'!$B:$F,3,FALSE))</f>
        <v>26</v>
      </c>
      <c r="M9" s="103">
        <f>IF(ISERROR(VLOOKUP($B9,'W 7'!$B:$F,3,FALSE)),"",VLOOKUP($B9,'W 7'!$B:$F,3,FALSE))</f>
        <v>28</v>
      </c>
      <c r="N9" s="101">
        <f>IF(ISERROR(VLOOKUP($B9,'W 8'!$B:$D,3,FALSE)),"",VLOOKUP($B9,'W 8'!$B:$D,3,FALSE))</f>
        <v>25</v>
      </c>
      <c r="O9" s="101">
        <f>IF(ISERROR(VLOOKUP($B9,'W 9'!$B:$F,3,FALSE)),"",VLOOKUP($B9,'W 9'!$B:$F,3,FALSE))</f>
        <v>23</v>
      </c>
      <c r="P9" s="242">
        <v>21</v>
      </c>
    </row>
    <row r="10" spans="1:16" x14ac:dyDescent="0.3">
      <c r="A10" s="244">
        <v>6</v>
      </c>
      <c r="B10" s="110" t="s">
        <v>51</v>
      </c>
      <c r="C10" s="44"/>
      <c r="D10" s="45"/>
      <c r="E10" s="44">
        <f t="shared" si="0"/>
        <v>114</v>
      </c>
      <c r="F10" s="4"/>
      <c r="G10" s="21">
        <f t="shared" si="1"/>
        <v>114</v>
      </c>
      <c r="H10" s="21">
        <f>IF(ISERROR(VLOOKUP($B10,'W 1'!$B:$E,3,FALSE)),"",VLOOKUP($B10,'W 1'!$B:$E,3,FALSE))</f>
        <v>29</v>
      </c>
      <c r="I10" s="21">
        <f>IF(ISERROR(VLOOKUP($B10,'W 2'!$B:$F,3,FALSE)),"",VLOOKUP($B10,'W 2'!$B:$F,3,FALSE))</f>
        <v>29</v>
      </c>
      <c r="J10" s="21">
        <f>IF(ISERROR(VLOOKUP($B10,'W 3'!$B:$F,3,FALSE)),"",VLOOKUP($B10,'W 3'!$B:$F,3,FALSE))</f>
        <v>28</v>
      </c>
      <c r="K10" s="2" t="str">
        <f>IF(ISERROR(VLOOKUP($B10,'W 4'!$B:$F,3,FALSE)),"",VLOOKUP($B10,'W 4'!$B:$F,3,FALSE))</f>
        <v/>
      </c>
      <c r="L10" s="2" t="str">
        <f>IF(ISERROR(VLOOKUP($B10,'W 5'!$B:$F,3,FALSE)),"",VLOOKUP($B10,'W 5'!$B:$F,3,FALSE))</f>
        <v/>
      </c>
      <c r="M10" s="9" t="str">
        <f>IF(ISERROR(VLOOKUP($B10,'W 7'!$B:$F,3,FALSE)),"",VLOOKUP($B10,'W 7'!$B:$F,3,FALSE))</f>
        <v/>
      </c>
      <c r="N10" s="2" t="str">
        <f>IF(ISERROR(VLOOKUP($B10,'W 8'!$B:$D,3,FALSE)),"",VLOOKUP($B10,'W 8'!$B:$D,3,FALSE))</f>
        <v/>
      </c>
      <c r="O10" s="2">
        <f>IF(ISERROR(VLOOKUP($B10,'W 9'!$B:$F,3,FALSE)),"",VLOOKUP($B10,'W 9'!$B:$F,3,FALSE))</f>
        <v>28</v>
      </c>
      <c r="P10" s="243"/>
    </row>
    <row r="11" spans="1:16" x14ac:dyDescent="0.3">
      <c r="A11" s="245">
        <v>7</v>
      </c>
      <c r="B11" s="110" t="s">
        <v>64</v>
      </c>
      <c r="C11" s="56"/>
      <c r="D11" s="56"/>
      <c r="E11" s="56">
        <f t="shared" si="0"/>
        <v>103</v>
      </c>
      <c r="F11" s="57"/>
      <c r="G11" s="2">
        <f t="shared" si="1"/>
        <v>103</v>
      </c>
      <c r="H11" s="58" t="str">
        <f>IF(ISERROR(VLOOKUP($B11,'W 1'!$B:$E,3,FALSE)),"",VLOOKUP($B11,'W 1'!$B:$E,3,FALSE))</f>
        <v/>
      </c>
      <c r="I11" s="58">
        <f>IF(ISERROR(VLOOKUP($B11,'W 2'!$B:$F,3,FALSE)),"",VLOOKUP($B11,'W 2'!$B:$F,3,FALSE))</f>
        <v>25</v>
      </c>
      <c r="J11" s="21" t="str">
        <f>IF(ISERROR(VLOOKUP($B11,'W 3'!$B:$F,3,FALSE)),"",VLOOKUP($B11,'W 3'!$B:$F,3,FALSE))</f>
        <v/>
      </c>
      <c r="K11" s="2">
        <f>IF(ISERROR(VLOOKUP($B11,'W 4'!$B:$F,3,FALSE)),"",VLOOKUP($B11,'W 4'!$B:$F,3,FALSE))</f>
        <v>25</v>
      </c>
      <c r="L11" s="2" t="str">
        <f>IF(ISERROR(VLOOKUP($B11,'W 5'!$B:$F,3,FALSE)),"",VLOOKUP($B11,'W 5'!$B:$F,3,FALSE))</f>
        <v/>
      </c>
      <c r="M11" s="9" t="str">
        <f>IF(ISERROR(VLOOKUP($B11,'W 7'!$B:$F,3,FALSE)),"",VLOOKUP($B11,'W 7'!$B:$F,3,FALSE))</f>
        <v/>
      </c>
      <c r="N11" s="2">
        <f>IF(ISERROR(VLOOKUP($B11,'W 8'!$B:$D,3,FALSE)),"",VLOOKUP($B11,'W 8'!$B:$D,3,FALSE))</f>
        <v>27</v>
      </c>
      <c r="O11" s="2">
        <f>IF(ISERROR(VLOOKUP($B11,'W 9'!$B:$F,3,FALSE)),"",VLOOKUP($B11,'W 9'!$B:$F,3,FALSE))</f>
        <v>26</v>
      </c>
      <c r="P11" s="242"/>
    </row>
    <row r="12" spans="1:16" x14ac:dyDescent="0.3">
      <c r="A12" s="245">
        <v>8</v>
      </c>
      <c r="B12" s="110" t="s">
        <v>61</v>
      </c>
      <c r="C12" s="44"/>
      <c r="D12" s="45"/>
      <c r="E12" s="44">
        <f t="shared" si="0"/>
        <v>83</v>
      </c>
      <c r="F12" s="4"/>
      <c r="G12" s="2">
        <f t="shared" si="1"/>
        <v>83</v>
      </c>
      <c r="H12" s="21" t="str">
        <f>IF(ISERROR(VLOOKUP($B12,'W 1'!$B:$E,3,FALSE)),"",VLOOKUP($B12,'W 1'!$B:$E,3,FALSE))</f>
        <v/>
      </c>
      <c r="I12" s="21">
        <f>IF(ISERROR(VLOOKUP($B12,'W 2'!$B:$F,3,FALSE)),"",VLOOKUP($B12,'W 2'!$B:$F,3,FALSE))</f>
        <v>26</v>
      </c>
      <c r="J12" s="21" t="str">
        <f>IF(ISERROR(VLOOKUP($B12,'W 3'!$B:$F,3,FALSE)),"",VLOOKUP($B12,'W 3'!$B:$F,3,FALSE))</f>
        <v/>
      </c>
      <c r="K12" s="21">
        <f>IF(ISERROR(VLOOKUP($B12,'W 4'!$B:$F,3,FALSE)),"",VLOOKUP($B12,'W 4'!$B:$F,3,FALSE))</f>
        <v>29</v>
      </c>
      <c r="L12" s="2">
        <f>IF(ISERROR(VLOOKUP($B12,'W 5'!$B:$F,3,FALSE)),"",VLOOKUP($B12,'W 5'!$B:$F,3,FALSE))</f>
        <v>28</v>
      </c>
      <c r="M12" s="23" t="str">
        <f>IF(ISERROR(VLOOKUP($B12,'W 7'!$B:$F,3,FALSE)),"",VLOOKUP($B12,'W 7'!$B:$F,3,FALSE))</f>
        <v/>
      </c>
      <c r="N12" s="26" t="str">
        <f>IF(ISERROR(VLOOKUP($B12,'W 8'!$B:$D,3,FALSE)),"",VLOOKUP($B12,'W 8'!$B:$D,3,FALSE))</f>
        <v/>
      </c>
      <c r="O12" s="2" t="str">
        <f>IF(ISERROR(VLOOKUP($B12,'W 9'!$B:$F,3,FALSE)),"",VLOOKUP($B12,'W 9'!$B:$F,3,FALSE))</f>
        <v/>
      </c>
      <c r="P12" s="243"/>
    </row>
    <row r="13" spans="1:16" x14ac:dyDescent="0.3">
      <c r="A13" s="245">
        <v>9</v>
      </c>
      <c r="B13" s="110" t="s">
        <v>77</v>
      </c>
      <c r="C13" s="44"/>
      <c r="D13" s="44"/>
      <c r="E13" s="44">
        <f t="shared" si="0"/>
        <v>58</v>
      </c>
      <c r="F13" s="4"/>
      <c r="G13" s="2">
        <f t="shared" si="1"/>
        <v>58</v>
      </c>
      <c r="H13" s="21" t="str">
        <f>IF(ISERROR(VLOOKUP($B13,'W 1'!$B:$E,3,FALSE)),"",VLOOKUP($B13,'W 1'!$B:$E,3,FALSE))</f>
        <v/>
      </c>
      <c r="I13" s="21" t="str">
        <f>IF(ISERROR(VLOOKUP($B13,'W 2'!$B:$F,3,FALSE)),"",VLOOKUP($B13,'W 2'!$B:$F,3,FALSE))</f>
        <v/>
      </c>
      <c r="J13" s="2" t="str">
        <f>IF(ISERROR(VLOOKUP($B13,'W 3'!$B:$F,3,FALSE)),"",VLOOKUP($B13,'W 3'!$B:$F,3,FALSE))</f>
        <v/>
      </c>
      <c r="K13" s="2" t="str">
        <f>IF(ISERROR(VLOOKUP($B13,'W 4'!$B:$F,3,FALSE)),"",VLOOKUP($B13,'W 4'!$B:$F,3,FALSE))</f>
        <v/>
      </c>
      <c r="L13" s="2">
        <f>IF(ISERROR(VLOOKUP($B13,'W 5'!$B:$F,3,FALSE)),"",VLOOKUP($B13,'W 5'!$B:$F,3,FALSE))</f>
        <v>29</v>
      </c>
      <c r="M13" s="9">
        <f>IF(ISERROR(VLOOKUP($B13,'W 7'!$B:$F,3,FALSE)),"",VLOOKUP($B13,'W 7'!$B:$F,3,FALSE))</f>
        <v>29</v>
      </c>
      <c r="N13" s="2" t="str">
        <f>IF(ISERROR(VLOOKUP($B13,'W 8'!$B:$D,3,FALSE)),"",VLOOKUP($B13,'W 8'!$B:$D,3,FALSE))</f>
        <v/>
      </c>
      <c r="O13" s="2" t="str">
        <f>IF(ISERROR(VLOOKUP($B13,'W 9'!$B:$F,3,FALSE)),"",VLOOKUP($B13,'W 9'!$B:$F,3,FALSE))</f>
        <v/>
      </c>
      <c r="P13" s="242"/>
    </row>
    <row r="14" spans="1:16" x14ac:dyDescent="0.3">
      <c r="A14" s="245">
        <v>10</v>
      </c>
      <c r="B14" s="110" t="s">
        <v>94</v>
      </c>
      <c r="C14" s="99"/>
      <c r="D14" s="99"/>
      <c r="E14" s="99">
        <f t="shared" si="0"/>
        <v>56</v>
      </c>
      <c r="F14" s="100"/>
      <c r="G14" s="101">
        <f t="shared" si="1"/>
        <v>56</v>
      </c>
      <c r="H14" s="102" t="str">
        <f>IF(ISERROR(VLOOKUP($B14,'W 1'!$B:$E,3,FALSE)),"",VLOOKUP($B14,'W 1'!$B:$E,3,FALSE))</f>
        <v/>
      </c>
      <c r="I14" s="102">
        <f>IF(ISERROR(VLOOKUP($B14,'W 2'!$B:$F,3,FALSE)),"",VLOOKUP($B14,'W 2'!$B:$F,3,FALSE))</f>
        <v>28</v>
      </c>
      <c r="J14" s="101" t="str">
        <f>IF(ISERROR(VLOOKUP($B14,'W 3'!$B:$F,3,FALSE)),"",VLOOKUP($B14,'W 3'!$B:$F,3,FALSE))</f>
        <v/>
      </c>
      <c r="K14" s="101">
        <f>IF(ISERROR(VLOOKUP($B14,'W 4'!$B:$F,3,FALSE)),"",VLOOKUP($B14,'W 4'!$B:$F,3,FALSE))</f>
        <v>28</v>
      </c>
      <c r="L14" s="101" t="str">
        <f>IF(ISERROR(VLOOKUP($B14,'W 5'!$B:$F,3,FALSE)),"",VLOOKUP($B14,'W 5'!$B:$F,3,FALSE))</f>
        <v/>
      </c>
      <c r="M14" s="103" t="str">
        <f>IF(ISERROR(VLOOKUP($B14,'W 7'!$B:$F,3,FALSE)),"",VLOOKUP($B14,'W 7'!$B:$F,3,FALSE))</f>
        <v/>
      </c>
      <c r="N14" s="101" t="str">
        <f>IF(ISERROR(VLOOKUP($B14,'W 8'!$B:$D,3,FALSE)),"",VLOOKUP($B14,'W 8'!$B:$D,3,FALSE))</f>
        <v/>
      </c>
      <c r="O14" s="101" t="str">
        <f>IF(ISERROR(VLOOKUP($B14,'W 9'!$B:$F,3,FALSE)),"",VLOOKUP($B14,'W 9'!$B:$F,3,FALSE))</f>
        <v/>
      </c>
      <c r="P14" s="242"/>
    </row>
    <row r="15" spans="1:16" x14ac:dyDescent="0.3">
      <c r="A15" s="244">
        <v>11</v>
      </c>
      <c r="B15" s="110" t="s">
        <v>125</v>
      </c>
      <c r="C15" s="99"/>
      <c r="D15" s="99"/>
      <c r="E15" s="99">
        <f t="shared" si="0"/>
        <v>53</v>
      </c>
      <c r="F15" s="100"/>
      <c r="G15" s="101">
        <f t="shared" si="1"/>
        <v>53</v>
      </c>
      <c r="H15" s="102" t="str">
        <f>IF(ISERROR(VLOOKUP($B15,'W 1'!$B:$E,3,FALSE)),"",VLOOKUP($B15,'W 1'!$B:$E,3,FALSE))</f>
        <v/>
      </c>
      <c r="I15" s="102" t="str">
        <f>IF(ISERROR(VLOOKUP($B15,'W 2'!$B:$F,3,FALSE)),"",VLOOKUP($B15,'W 2'!$B:$F,3,FALSE))</f>
        <v/>
      </c>
      <c r="J15" s="101">
        <f>IF(ISERROR(VLOOKUP($B15,'W 3'!$B:$F,3,FALSE)),"",VLOOKUP($B15,'W 3'!$B:$F,3,FALSE))</f>
        <v>27</v>
      </c>
      <c r="K15" s="101">
        <f>IF(ISERROR(VLOOKUP($B15,'W 4'!$B:$F,3,FALSE)),"",VLOOKUP($B15,'W 4'!$B:$F,3,FALSE))</f>
        <v>26</v>
      </c>
      <c r="L15" s="101" t="str">
        <f>IF(ISERROR(VLOOKUP($B15,'W 5'!$B:$F,3,FALSE)),"",VLOOKUP($B15,'W 5'!$B:$F,3,FALSE))</f>
        <v/>
      </c>
      <c r="M15" s="103" t="str">
        <f>IF(ISERROR(VLOOKUP($B15,'W 7'!$B:$F,3,FALSE)),"",VLOOKUP($B15,'W 7'!$B:$F,3,FALSE))</f>
        <v/>
      </c>
      <c r="N15" s="101" t="str">
        <f>IF(ISERROR(VLOOKUP($B15,'W 8'!$B:$D,3,FALSE)),"",VLOOKUP($B15,'W 8'!$B:$D,3,FALSE))</f>
        <v/>
      </c>
      <c r="O15" s="101" t="str">
        <f>IF(ISERROR(VLOOKUP($B15,'W 9'!$B:$F,3,FALSE)),"",VLOOKUP($B15,'W 9'!$B:$F,3,FALSE))</f>
        <v/>
      </c>
      <c r="P15" s="242"/>
    </row>
    <row r="16" spans="1:16" x14ac:dyDescent="0.3">
      <c r="A16" s="245">
        <v>12</v>
      </c>
      <c r="B16" s="110" t="s">
        <v>59</v>
      </c>
      <c r="C16" s="44"/>
      <c r="D16" s="44"/>
      <c r="E16" s="44">
        <f t="shared" si="0"/>
        <v>49</v>
      </c>
      <c r="F16" s="4"/>
      <c r="G16" s="2">
        <f t="shared" si="1"/>
        <v>49</v>
      </c>
      <c r="H16" s="21" t="str">
        <f>IF(ISERROR(VLOOKUP($B16,'W 1'!$B:$E,3,FALSE)),"",VLOOKUP($B16,'W 1'!$B:$E,3,FALSE))</f>
        <v/>
      </c>
      <c r="I16" s="21">
        <f>IF(ISERROR(VLOOKUP($B16,'W 2'!$B:$F,3,FALSE)),"",VLOOKUP($B16,'W 2'!$B:$F,3,FALSE))</f>
        <v>24</v>
      </c>
      <c r="J16" s="2" t="str">
        <f>IF(ISERROR(VLOOKUP($B16,'W 3'!$B:$F,3,FALSE)),"",VLOOKUP($B16,'W 3'!$B:$F,3,FALSE))</f>
        <v/>
      </c>
      <c r="K16" s="2" t="str">
        <f>IF(ISERROR(VLOOKUP($B16,'W 4'!$B:$F,3,FALSE)),"",VLOOKUP($B16,'W 4'!$B:$F,3,FALSE))</f>
        <v/>
      </c>
      <c r="L16" s="2" t="str">
        <f>IF(ISERROR(VLOOKUP($B16,'W 5'!$B:$F,3,FALSE)),"",VLOOKUP($B16,'W 5'!$B:$F,3,FALSE))</f>
        <v/>
      </c>
      <c r="M16" s="9" t="str">
        <f>IF(ISERROR(VLOOKUP($B16,'W 7'!$B:$F,3,FALSE)),"",VLOOKUP($B16,'W 7'!$B:$F,3,FALSE))</f>
        <v/>
      </c>
      <c r="N16" s="2" t="str">
        <f>IF(ISERROR(VLOOKUP($B16,'W 8'!$B:$D,3,FALSE)),"",VLOOKUP($B16,'W 8'!$B:$D,3,FALSE))</f>
        <v/>
      </c>
      <c r="O16" s="2">
        <f>IF(ISERROR(VLOOKUP($B16,'W 9'!$B:$F,3,FALSE)),"",VLOOKUP($B16,'W 9'!$B:$F,3,FALSE))</f>
        <v>25</v>
      </c>
      <c r="P16" s="242"/>
    </row>
    <row r="17" spans="1:16" x14ac:dyDescent="0.3">
      <c r="A17" s="244"/>
      <c r="B17" s="110"/>
      <c r="C17" s="99"/>
      <c r="D17" s="99"/>
      <c r="E17" s="99">
        <f t="shared" si="0"/>
        <v>0</v>
      </c>
      <c r="F17" s="100"/>
      <c r="G17" s="101">
        <f t="shared" si="1"/>
        <v>0</v>
      </c>
      <c r="H17" s="102" t="str">
        <f>IF(ISERROR(VLOOKUP($B17,'W 1'!$B:$E,3,FALSE)),"",VLOOKUP($B17,'W 1'!$B:$E,3,FALSE))</f>
        <v/>
      </c>
      <c r="I17" s="102" t="str">
        <f>IF(ISERROR(VLOOKUP($B17,'W 2'!$B:$F,3,FALSE)),"",VLOOKUP($B17,'W 2'!$B:$F,3,FALSE))</f>
        <v/>
      </c>
      <c r="J17" s="101" t="str">
        <f>IF(ISERROR(VLOOKUP($B17,'W 3'!$B:$F,3,FALSE)),"",VLOOKUP($B17,'W 3'!$B:$F,3,FALSE))</f>
        <v/>
      </c>
      <c r="K17" s="101" t="str">
        <f>IF(ISERROR(VLOOKUP($B17,'W 4'!$B:$F,3,FALSE)),"",VLOOKUP($B17,'W 4'!$B:$F,3,FALSE))</f>
        <v/>
      </c>
      <c r="L17" s="101" t="str">
        <f>IF(ISERROR(VLOOKUP($B17,'W 5'!$B:$F,3,FALSE)),"",VLOOKUP($B17,'W 5'!$B:$F,3,FALSE))</f>
        <v/>
      </c>
      <c r="M17" s="103" t="str">
        <f>IF(ISERROR(VLOOKUP($B17,'W 7'!$B:$F,3,FALSE)),"",VLOOKUP($B17,'W 7'!$B:$F,3,FALSE))</f>
        <v/>
      </c>
      <c r="N17" s="101" t="str">
        <f>IF(ISERROR(VLOOKUP($B17,'W 8'!$B:$D,3,FALSE)),"",VLOOKUP($B17,'W 8'!$B:$D,3,FALSE))</f>
        <v/>
      </c>
      <c r="O17" s="101" t="str">
        <f>IF(ISERROR(VLOOKUP($B17,'W 9'!$B:$F,3,FALSE)),"",VLOOKUP($B17,'W 9'!$B:$F,3,FALSE))</f>
        <v/>
      </c>
      <c r="P17" s="242"/>
    </row>
    <row r="18" spans="1:16" x14ac:dyDescent="0.3">
      <c r="A18" s="94"/>
      <c r="B18" s="110"/>
      <c r="C18" s="99"/>
      <c r="D18" s="99"/>
      <c r="E18" s="99">
        <f t="shared" si="0"/>
        <v>0</v>
      </c>
      <c r="F18" s="100"/>
      <c r="G18" s="101">
        <f t="shared" si="1"/>
        <v>0</v>
      </c>
      <c r="H18" s="102" t="str">
        <f>IF(ISERROR(VLOOKUP($B18,'W 1'!$B:$E,3,FALSE)),"",VLOOKUP($B18,'W 1'!$B:$E,3,FALSE))</f>
        <v/>
      </c>
      <c r="I18" s="102" t="str">
        <f>IF(ISERROR(VLOOKUP($B18,'W 2'!$B:$F,3,FALSE)),"",VLOOKUP($B18,'W 2'!$B:$F,3,FALSE))</f>
        <v/>
      </c>
      <c r="J18" s="101" t="str">
        <f>IF(ISERROR(VLOOKUP($B18,'W 3'!$B:$F,3,FALSE)),"",VLOOKUP($B18,'W 3'!$B:$F,3,FALSE))</f>
        <v/>
      </c>
      <c r="K18" s="101" t="str">
        <f>IF(ISERROR(VLOOKUP($B18,'W 4'!$B:$F,3,FALSE)),"",VLOOKUP($B18,'W 4'!$B:$F,3,FALSE))</f>
        <v/>
      </c>
      <c r="L18" s="101" t="str">
        <f>IF(ISERROR(VLOOKUP($B18,'W 5'!$B:$F,3,FALSE)),"",VLOOKUP($B18,'W 5'!$B:$F,3,FALSE))</f>
        <v/>
      </c>
      <c r="M18" s="103" t="str">
        <f>IF(ISERROR(VLOOKUP($B18,'W 7'!$B:$F,3,FALSE)),"",VLOOKUP($B18,'W 7'!$B:$F,3,FALSE))</f>
        <v/>
      </c>
      <c r="N18" s="101" t="str">
        <f>IF(ISERROR(VLOOKUP($B18,'W 8'!$B:$D,3,FALSE)),"",VLOOKUP($B18,'W 8'!$B:$D,3,FALSE))</f>
        <v/>
      </c>
      <c r="O18" s="104" t="str">
        <f>IF(ISERROR(VLOOKUP($B18,'W 9'!$B:$F,3,FALSE)),"",VLOOKUP($B18,'W 9'!$B:$F,3,FALSE))</f>
        <v/>
      </c>
      <c r="P18" s="242"/>
    </row>
    <row r="19" spans="1:16" x14ac:dyDescent="0.3">
      <c r="A19" s="94"/>
      <c r="B19" s="110"/>
      <c r="C19" s="99"/>
      <c r="D19" s="99"/>
      <c r="E19" s="99">
        <f t="shared" si="0"/>
        <v>0</v>
      </c>
      <c r="F19" s="100"/>
      <c r="G19" s="101">
        <f t="shared" si="1"/>
        <v>0</v>
      </c>
      <c r="H19" s="102" t="str">
        <f>IF(ISERROR(VLOOKUP($B19,'W 1'!$B:$E,3,FALSE)),"",VLOOKUP($B19,'W 1'!$B:$E,3,FALSE))</f>
        <v/>
      </c>
      <c r="I19" s="102" t="str">
        <f>IF(ISERROR(VLOOKUP($B19,'W 2'!$B:$F,3,FALSE)),"",VLOOKUP($B19,'W 2'!$B:$F,3,FALSE))</f>
        <v/>
      </c>
      <c r="J19" s="101" t="str">
        <f>IF(ISERROR(VLOOKUP($B19,'W 3'!$B:$F,3,FALSE)),"",VLOOKUP($B19,'W 3'!$B:$F,3,FALSE))</f>
        <v/>
      </c>
      <c r="K19" s="101" t="str">
        <f>IF(ISERROR(VLOOKUP($B19,'W 4'!$B:$F,3,FALSE)),"",VLOOKUP($B19,'W 4'!$B:$F,3,FALSE))</f>
        <v/>
      </c>
      <c r="L19" s="101" t="str">
        <f>IF(ISERROR(VLOOKUP($B19,'W 5'!$B:$F,3,FALSE)),"",VLOOKUP($B19,'W 5'!$B:$F,3,FALSE))</f>
        <v/>
      </c>
      <c r="M19" s="103" t="str">
        <f>IF(ISERROR(VLOOKUP($B19,'W 7'!$B:$F,3,FALSE)),"",VLOOKUP($B19,'W 7'!$B:$F,3,FALSE))</f>
        <v/>
      </c>
      <c r="N19" s="101" t="str">
        <f>IF(ISERROR(VLOOKUP($B19,'W 8'!$B:$D,3,FALSE)),"",VLOOKUP($B19,'W 8'!$B:$D,3,FALSE))</f>
        <v/>
      </c>
      <c r="O19" s="104" t="str">
        <f>IF(ISERROR(VLOOKUP($B19,'W 9'!$B:$F,3,FALSE)),"",VLOOKUP($B19,'W 9'!$B:$F,3,FALSE))</f>
        <v/>
      </c>
      <c r="P19" s="242"/>
    </row>
    <row r="20" spans="1:16" x14ac:dyDescent="0.3">
      <c r="A20" s="94"/>
      <c r="B20" s="110"/>
      <c r="C20" s="99"/>
      <c r="D20" s="99"/>
      <c r="E20" s="99">
        <f t="shared" si="0"/>
        <v>0</v>
      </c>
      <c r="F20" s="100"/>
      <c r="G20" s="101">
        <f t="shared" si="1"/>
        <v>0</v>
      </c>
      <c r="H20" s="102" t="str">
        <f>IF(ISERROR(VLOOKUP($B20,'W 1'!$B:$E,3,FALSE)),"",VLOOKUP($B20,'W 1'!$B:$E,3,FALSE))</f>
        <v/>
      </c>
      <c r="I20" s="102" t="str">
        <f>IF(ISERROR(VLOOKUP($B20,'W 2'!$B:$F,3,FALSE)),"",VLOOKUP($B20,'W 2'!$B:$F,3,FALSE))</f>
        <v/>
      </c>
      <c r="J20" s="101" t="str">
        <f>IF(ISERROR(VLOOKUP($B20,'W 3'!$B:$F,3,FALSE)),"",VLOOKUP($B20,'W 3'!$B:$F,3,FALSE))</f>
        <v/>
      </c>
      <c r="K20" s="101" t="str">
        <f>IF(ISERROR(VLOOKUP($B20,'W 4'!$B:$F,3,FALSE)),"",VLOOKUP($B20,'W 4'!$B:$F,3,FALSE))</f>
        <v/>
      </c>
      <c r="L20" s="101" t="str">
        <f>IF(ISERROR(VLOOKUP($B20,'W 5'!$B:$F,3,FALSE)),"",VLOOKUP($B20,'W 5'!$B:$F,3,FALSE))</f>
        <v/>
      </c>
      <c r="M20" s="103" t="str">
        <f>IF(ISERROR(VLOOKUP($B20,'W 7'!$B:$F,3,FALSE)),"",VLOOKUP($B20,'W 7'!$B:$F,3,FALSE))</f>
        <v/>
      </c>
      <c r="N20" s="101" t="str">
        <f>IF(ISERROR(VLOOKUP($B20,'W 8'!$B:$D,3,FALSE)),"",VLOOKUP($B20,'W 8'!$B:$D,3,FALSE))</f>
        <v/>
      </c>
      <c r="O20" s="104" t="str">
        <f>IF(ISERROR(VLOOKUP($B20,'W 9'!$B:$F,3,FALSE)),"",VLOOKUP($B20,'W 9'!$B:$F,3,FALSE))</f>
        <v/>
      </c>
      <c r="P20" s="242"/>
    </row>
    <row r="21" spans="1:16" x14ac:dyDescent="0.3">
      <c r="A21" s="245"/>
      <c r="B21" s="110"/>
      <c r="C21" s="44"/>
      <c r="D21" s="45"/>
      <c r="E21" s="44"/>
      <c r="F21" s="4"/>
      <c r="G21" s="2"/>
      <c r="H21" s="21"/>
      <c r="I21" s="21"/>
      <c r="J21" s="21"/>
      <c r="K21" s="2"/>
      <c r="M21" s="9"/>
      <c r="N21" s="2"/>
      <c r="O21" s="2"/>
      <c r="P21" s="243"/>
    </row>
    <row r="22" spans="1:16" x14ac:dyDescent="0.3">
      <c r="A22" s="245"/>
      <c r="B22" s="110"/>
      <c r="C22" s="44"/>
      <c r="D22" s="44"/>
      <c r="E22" s="44"/>
      <c r="F22" s="4"/>
      <c r="G22" s="2"/>
      <c r="H22" s="21"/>
      <c r="I22" s="21"/>
      <c r="J22" s="2"/>
      <c r="K22" s="2"/>
      <c r="M22" s="9"/>
      <c r="N22" s="2"/>
      <c r="O22" s="2"/>
      <c r="P22" s="242"/>
    </row>
    <row r="23" spans="1:16" x14ac:dyDescent="0.3">
      <c r="A23" s="245"/>
      <c r="B23" s="110"/>
      <c r="C23" s="99"/>
      <c r="D23" s="99"/>
      <c r="E23" s="99"/>
      <c r="F23" s="100"/>
      <c r="G23" s="101"/>
      <c r="H23" s="102"/>
      <c r="I23" s="102"/>
      <c r="J23" s="101"/>
      <c r="K23" s="101"/>
      <c r="L23" s="101"/>
      <c r="M23" s="103"/>
      <c r="N23" s="101"/>
      <c r="O23" s="101"/>
      <c r="P23" s="242"/>
    </row>
    <row r="24" spans="1:16" x14ac:dyDescent="0.3">
      <c r="A24" s="244"/>
      <c r="B24" s="110"/>
      <c r="C24" s="99"/>
      <c r="D24" s="99"/>
      <c r="E24" s="99"/>
      <c r="F24" s="100"/>
      <c r="G24" s="101"/>
      <c r="H24" s="102"/>
      <c r="I24" s="102"/>
      <c r="J24" s="101"/>
      <c r="K24" s="101"/>
      <c r="L24" s="101"/>
      <c r="M24" s="103"/>
      <c r="N24" s="101"/>
      <c r="O24" s="101"/>
      <c r="P24" s="242"/>
    </row>
    <row r="25" spans="1:16" x14ac:dyDescent="0.3">
      <c r="A25" s="245"/>
      <c r="B25" s="110"/>
      <c r="C25" s="99"/>
      <c r="D25" s="99"/>
      <c r="E25" s="99"/>
      <c r="F25" s="100"/>
      <c r="G25" s="101"/>
      <c r="H25" s="102"/>
      <c r="I25" s="102"/>
      <c r="J25" s="101"/>
      <c r="K25" s="101"/>
      <c r="L25" s="101"/>
      <c r="M25" s="103"/>
      <c r="N25" s="101"/>
      <c r="O25" s="101"/>
      <c r="P25" s="242"/>
    </row>
    <row r="26" spans="1:16" x14ac:dyDescent="0.3">
      <c r="A26" s="245"/>
      <c r="B26" s="110"/>
      <c r="C26" s="99"/>
      <c r="D26" s="99"/>
      <c r="E26" s="99"/>
      <c r="F26" s="100"/>
      <c r="G26" s="101"/>
      <c r="H26" s="102"/>
      <c r="I26" s="102"/>
      <c r="J26" s="101"/>
      <c r="K26" s="101"/>
      <c r="L26" s="101"/>
      <c r="M26" s="103"/>
      <c r="N26" s="101"/>
      <c r="O26" s="101"/>
      <c r="P26" s="242"/>
    </row>
    <row r="27" spans="1:16" x14ac:dyDescent="0.3">
      <c r="A27" s="245"/>
      <c r="B27" s="110"/>
      <c r="C27" s="99"/>
      <c r="D27" s="99"/>
      <c r="E27" s="99"/>
      <c r="F27" s="100"/>
      <c r="G27" s="101"/>
      <c r="H27" s="102"/>
      <c r="I27" s="102"/>
      <c r="J27" s="101"/>
      <c r="K27" s="101"/>
      <c r="L27" s="101"/>
      <c r="M27" s="103"/>
      <c r="N27" s="101"/>
      <c r="O27" s="101"/>
      <c r="P27" s="242"/>
    </row>
  </sheetData>
  <sortState ref="B6:J18">
    <sortCondition descending="1" ref="G5:G1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B13" sqref="B13"/>
    </sheetView>
  </sheetViews>
  <sheetFormatPr defaultRowHeight="14.4" x14ac:dyDescent="0.3"/>
  <cols>
    <col min="1" max="1" width="4.44140625" customWidth="1"/>
    <col min="2" max="2" width="31.5546875" customWidth="1"/>
    <col min="3" max="3" width="13.33203125" style="9" customWidth="1"/>
    <col min="4" max="4" width="10" style="9" customWidth="1"/>
    <col min="5" max="5" width="9.109375" style="18"/>
  </cols>
  <sheetData>
    <row r="1" spans="1:15" ht="15" thickBot="1" x14ac:dyDescent="0.35">
      <c r="A1" s="9"/>
      <c r="B1" s="59" t="s">
        <v>136</v>
      </c>
      <c r="C1" s="5" t="s">
        <v>106</v>
      </c>
      <c r="D1" s="5" t="s">
        <v>7</v>
      </c>
      <c r="E1" s="5"/>
      <c r="F1" s="5"/>
      <c r="G1" s="5"/>
      <c r="H1" s="5"/>
      <c r="I1" s="5"/>
      <c r="J1" s="42"/>
    </row>
    <row r="2" spans="1:15" x14ac:dyDescent="0.3">
      <c r="A2" s="79"/>
      <c r="B2" s="80" t="s">
        <v>47</v>
      </c>
      <c r="C2" s="192">
        <v>1.8101851851851852E-2</v>
      </c>
      <c r="D2" s="195">
        <v>40</v>
      </c>
      <c r="E2" s="81"/>
      <c r="F2" s="63"/>
      <c r="G2" s="63"/>
      <c r="H2" s="63"/>
      <c r="I2" s="63"/>
      <c r="J2" s="63"/>
      <c r="K2" s="63"/>
      <c r="L2" s="62"/>
      <c r="M2" s="82"/>
      <c r="N2" s="61"/>
      <c r="O2" s="79"/>
    </row>
    <row r="3" spans="1:15" x14ac:dyDescent="0.3">
      <c r="A3" s="83"/>
      <c r="B3" s="84" t="s">
        <v>39</v>
      </c>
      <c r="C3" s="193">
        <v>1.8229166666666668E-2</v>
      </c>
      <c r="D3" s="196">
        <v>39</v>
      </c>
      <c r="E3" s="68"/>
      <c r="F3" s="85"/>
      <c r="G3" s="85"/>
      <c r="H3" s="85"/>
      <c r="I3" s="85"/>
      <c r="J3" s="85"/>
      <c r="K3" s="85"/>
      <c r="L3" s="67"/>
      <c r="M3" s="86"/>
      <c r="N3" s="65"/>
      <c r="O3" s="83"/>
    </row>
    <row r="4" spans="1:15" x14ac:dyDescent="0.3">
      <c r="A4" s="79"/>
      <c r="B4" s="80" t="s">
        <v>75</v>
      </c>
      <c r="C4" s="194">
        <v>1.8298611111111113E-2</v>
      </c>
      <c r="D4" s="197">
        <v>38</v>
      </c>
      <c r="E4" s="74"/>
      <c r="F4" s="87"/>
      <c r="G4" s="87"/>
      <c r="H4" s="87"/>
      <c r="I4" s="87"/>
      <c r="J4" s="87"/>
      <c r="K4" s="87"/>
      <c r="L4" s="73"/>
      <c r="M4" s="88"/>
      <c r="N4" s="75"/>
      <c r="O4" s="79"/>
    </row>
    <row r="5" spans="1:15" x14ac:dyDescent="0.3">
      <c r="A5" s="83"/>
      <c r="B5" s="84" t="s">
        <v>95</v>
      </c>
      <c r="C5" s="193">
        <v>1.8854166666666665E-2</v>
      </c>
      <c r="D5" s="196">
        <v>37</v>
      </c>
      <c r="E5" s="85"/>
      <c r="F5" s="85"/>
      <c r="G5" s="85"/>
      <c r="H5" s="85"/>
      <c r="I5" s="85"/>
      <c r="J5" s="85"/>
      <c r="K5" s="85"/>
      <c r="L5" s="67"/>
      <c r="M5" s="89"/>
      <c r="N5" s="69"/>
      <c r="O5" s="83"/>
    </row>
    <row r="6" spans="1:15" x14ac:dyDescent="0.3">
      <c r="A6" s="79"/>
      <c r="B6" s="80" t="s">
        <v>65</v>
      </c>
      <c r="C6" s="194">
        <v>1.9166666666666669E-2</v>
      </c>
      <c r="D6" s="197">
        <v>36</v>
      </c>
      <c r="E6" s="74"/>
      <c r="F6" s="87"/>
      <c r="G6" s="87"/>
      <c r="H6" s="87"/>
      <c r="I6" s="87"/>
      <c r="J6" s="74"/>
      <c r="K6" s="87"/>
      <c r="L6" s="72"/>
      <c r="M6" s="74"/>
      <c r="N6" s="75"/>
      <c r="O6" s="79"/>
    </row>
    <row r="7" spans="1:15" x14ac:dyDescent="0.3">
      <c r="A7" s="83"/>
      <c r="B7" s="84" t="s">
        <v>52</v>
      </c>
      <c r="C7" s="193">
        <v>1.9259259259259261E-2</v>
      </c>
      <c r="D7" s="196">
        <v>35</v>
      </c>
      <c r="E7" s="68"/>
      <c r="F7" s="85"/>
      <c r="G7" s="85"/>
      <c r="H7" s="85"/>
      <c r="I7" s="85"/>
      <c r="J7" s="85"/>
      <c r="K7" s="85"/>
      <c r="L7" s="67"/>
      <c r="M7" s="89"/>
      <c r="N7" s="69"/>
      <c r="O7" s="83"/>
    </row>
    <row r="8" spans="1:15" x14ac:dyDescent="0.3">
      <c r="A8" s="79"/>
      <c r="B8" s="80" t="s">
        <v>100</v>
      </c>
      <c r="C8" s="194">
        <v>1.9328703703703702E-2</v>
      </c>
      <c r="D8" s="197">
        <v>34</v>
      </c>
      <c r="E8" s="87"/>
      <c r="F8" s="87"/>
      <c r="G8" s="87"/>
      <c r="H8" s="87"/>
      <c r="I8" s="74"/>
      <c r="J8" s="74"/>
      <c r="K8" s="87"/>
      <c r="L8" s="73"/>
      <c r="M8" s="88"/>
      <c r="N8" s="75"/>
      <c r="O8" s="79"/>
    </row>
    <row r="9" spans="1:15" x14ac:dyDescent="0.3">
      <c r="A9" s="83"/>
      <c r="B9" s="84" t="s">
        <v>42</v>
      </c>
      <c r="C9" s="193">
        <v>1.9375E-2</v>
      </c>
      <c r="D9" s="196">
        <v>33</v>
      </c>
      <c r="E9" s="85"/>
      <c r="F9" s="85"/>
      <c r="G9" s="85"/>
      <c r="H9" s="85"/>
      <c r="I9" s="68"/>
      <c r="J9" s="68"/>
      <c r="K9" s="85"/>
      <c r="L9" s="66"/>
      <c r="M9" s="68"/>
      <c r="N9" s="69"/>
      <c r="O9" s="83"/>
    </row>
    <row r="10" spans="1:15" x14ac:dyDescent="0.3">
      <c r="A10" s="79"/>
      <c r="B10" s="80" t="s">
        <v>118</v>
      </c>
      <c r="C10" s="194">
        <v>1.9571759259259257E-2</v>
      </c>
      <c r="D10" s="197">
        <v>32</v>
      </c>
      <c r="E10" s="74"/>
      <c r="F10" s="87"/>
      <c r="G10" s="87"/>
      <c r="H10" s="87"/>
      <c r="I10" s="87"/>
      <c r="J10" s="87"/>
      <c r="K10" s="87"/>
      <c r="L10" s="72"/>
      <c r="M10" s="74"/>
      <c r="N10" s="75"/>
      <c r="O10" s="79"/>
    </row>
    <row r="11" spans="1:15" x14ac:dyDescent="0.3">
      <c r="A11" s="83"/>
      <c r="B11" s="84" t="s">
        <v>43</v>
      </c>
      <c r="C11" s="193">
        <v>1.9641203703703706E-2</v>
      </c>
      <c r="D11" s="196">
        <v>31</v>
      </c>
      <c r="E11" s="68"/>
      <c r="F11" s="85"/>
      <c r="G11" s="85"/>
      <c r="H11" s="85"/>
      <c r="I11" s="68"/>
      <c r="J11" s="68"/>
      <c r="K11" s="85"/>
      <c r="L11" s="67"/>
      <c r="M11" s="89"/>
      <c r="N11" s="69"/>
      <c r="O11" s="83"/>
    </row>
    <row r="12" spans="1:15" x14ac:dyDescent="0.3">
      <c r="A12" s="79"/>
      <c r="B12" s="80" t="s">
        <v>85</v>
      </c>
      <c r="C12" s="194">
        <v>2.1273148148148149E-2</v>
      </c>
      <c r="D12" s="197">
        <v>30</v>
      </c>
      <c r="E12" s="74"/>
      <c r="F12" s="87"/>
      <c r="G12" s="87"/>
      <c r="H12" s="87"/>
      <c r="I12" s="87"/>
      <c r="J12" s="87"/>
      <c r="K12" s="87"/>
      <c r="L12" s="72"/>
      <c r="M12" s="74"/>
      <c r="N12" s="75"/>
      <c r="O12" s="79"/>
    </row>
    <row r="13" spans="1:15" x14ac:dyDescent="0.3">
      <c r="A13" s="83"/>
      <c r="B13" s="84" t="s">
        <v>53</v>
      </c>
      <c r="C13" s="193">
        <v>2.162037037037037E-2</v>
      </c>
      <c r="D13" s="196">
        <v>29</v>
      </c>
      <c r="E13" s="68"/>
      <c r="F13" s="85"/>
      <c r="G13" s="85"/>
      <c r="H13" s="85"/>
      <c r="I13" s="68"/>
      <c r="J13" s="68"/>
      <c r="K13" s="85"/>
      <c r="L13" s="66"/>
      <c r="M13" s="68"/>
      <c r="N13" s="69"/>
      <c r="O13" s="83"/>
    </row>
    <row r="14" spans="1:15" x14ac:dyDescent="0.3">
      <c r="A14" s="79"/>
      <c r="B14" s="80" t="s">
        <v>72</v>
      </c>
      <c r="C14" s="194">
        <v>2.2187499999999999E-2</v>
      </c>
      <c r="D14" s="197">
        <v>28</v>
      </c>
      <c r="E14" s="74"/>
      <c r="F14" s="87"/>
      <c r="G14" s="87"/>
      <c r="H14" s="87"/>
      <c r="I14" s="87"/>
      <c r="J14" s="74"/>
      <c r="K14" s="87"/>
      <c r="L14" s="73"/>
      <c r="M14" s="88"/>
      <c r="N14" s="75"/>
      <c r="O14" s="79"/>
    </row>
    <row r="15" spans="1:15" x14ac:dyDescent="0.3">
      <c r="A15" s="83"/>
      <c r="B15" s="84"/>
      <c r="C15" s="193"/>
      <c r="D15" s="196"/>
      <c r="E15" s="68"/>
      <c r="F15" s="85"/>
      <c r="G15" s="85"/>
      <c r="H15" s="85"/>
      <c r="I15" s="68"/>
      <c r="J15" s="68"/>
      <c r="K15" s="85"/>
      <c r="L15" s="66"/>
      <c r="M15" s="68"/>
      <c r="N15" s="69"/>
      <c r="O15" s="83"/>
    </row>
    <row r="16" spans="1:15" x14ac:dyDescent="0.3">
      <c r="A16" s="79"/>
      <c r="B16" s="91"/>
      <c r="C16" s="194"/>
      <c r="D16" s="197"/>
      <c r="E16" s="74"/>
      <c r="F16" s="87"/>
      <c r="G16" s="87"/>
      <c r="H16" s="87"/>
      <c r="I16" s="74"/>
      <c r="J16" s="74"/>
      <c r="K16" s="87"/>
      <c r="L16" s="72"/>
      <c r="M16" s="74"/>
      <c r="N16" s="75"/>
      <c r="O16" s="96"/>
    </row>
    <row r="17" spans="1:15" x14ac:dyDescent="0.3">
      <c r="A17" s="83"/>
      <c r="B17" s="84" t="s">
        <v>66</v>
      </c>
      <c r="C17" s="193">
        <v>2.0439814814814817E-2</v>
      </c>
      <c r="D17" s="196">
        <v>30</v>
      </c>
      <c r="E17" s="68"/>
      <c r="F17" s="85"/>
      <c r="G17" s="85"/>
      <c r="H17" s="85"/>
      <c r="I17" s="68"/>
      <c r="J17" s="68"/>
      <c r="K17" s="85"/>
      <c r="L17" s="66"/>
      <c r="M17" s="68"/>
      <c r="N17" s="69"/>
      <c r="O17" s="95"/>
    </row>
    <row r="18" spans="1:15" x14ac:dyDescent="0.3">
      <c r="A18" s="79"/>
      <c r="B18" s="80" t="s">
        <v>54</v>
      </c>
      <c r="C18" s="194">
        <v>2.2152777777777775E-2</v>
      </c>
      <c r="D18" s="197">
        <v>29</v>
      </c>
      <c r="E18" s="74"/>
      <c r="F18" s="87"/>
      <c r="G18" s="87"/>
      <c r="H18" s="87"/>
      <c r="I18" s="74"/>
      <c r="J18" s="74"/>
      <c r="K18" s="87"/>
      <c r="L18" s="72"/>
      <c r="M18" s="74"/>
      <c r="N18" s="75"/>
      <c r="O18" s="96"/>
    </row>
    <row r="19" spans="1:15" x14ac:dyDescent="0.3">
      <c r="A19" s="83"/>
      <c r="B19" s="84" t="s">
        <v>45</v>
      </c>
      <c r="C19" s="193">
        <v>2.2881944444444444E-2</v>
      </c>
      <c r="D19" s="196">
        <v>28</v>
      </c>
      <c r="E19" s="68"/>
      <c r="F19" s="85"/>
      <c r="G19" s="85"/>
      <c r="H19" s="85"/>
      <c r="I19" s="85"/>
      <c r="J19" s="85"/>
      <c r="K19" s="85"/>
      <c r="L19" s="67"/>
      <c r="M19" s="89"/>
      <c r="N19" s="69"/>
      <c r="O19" s="95"/>
    </row>
    <row r="20" spans="1:15" x14ac:dyDescent="0.3">
      <c r="A20" s="79"/>
      <c r="B20" s="80" t="s">
        <v>64</v>
      </c>
      <c r="C20" s="194">
        <v>2.4375000000000004E-2</v>
      </c>
      <c r="D20" s="197">
        <v>27</v>
      </c>
      <c r="E20" s="74"/>
      <c r="F20" s="87"/>
      <c r="G20" s="87"/>
      <c r="H20" s="87"/>
      <c r="I20" s="74"/>
      <c r="J20" s="74"/>
      <c r="K20" s="87"/>
      <c r="L20" s="72"/>
      <c r="M20" s="74"/>
      <c r="N20" s="75"/>
      <c r="O20" s="96"/>
    </row>
    <row r="21" spans="1:15" x14ac:dyDescent="0.3">
      <c r="A21" s="83"/>
      <c r="B21" s="84" t="s">
        <v>60</v>
      </c>
      <c r="C21" s="193">
        <v>2.4652777777777777E-2</v>
      </c>
      <c r="D21" s="196">
        <v>26</v>
      </c>
      <c r="E21" s="68"/>
      <c r="F21" s="85"/>
      <c r="G21" s="85"/>
      <c r="H21" s="85"/>
      <c r="I21" s="68"/>
      <c r="J21" s="68"/>
      <c r="K21" s="68"/>
      <c r="L21" s="66"/>
      <c r="M21" s="68"/>
      <c r="N21" s="69"/>
      <c r="O21" s="95"/>
    </row>
    <row r="22" spans="1:15" x14ac:dyDescent="0.3">
      <c r="A22" s="79"/>
      <c r="B22" s="80" t="s">
        <v>76</v>
      </c>
      <c r="C22" s="194">
        <v>2.56712962962963E-2</v>
      </c>
      <c r="D22" s="197">
        <v>25</v>
      </c>
      <c r="E22" s="87"/>
      <c r="F22" s="87"/>
      <c r="G22" s="87"/>
      <c r="H22" s="87"/>
      <c r="I22" s="74"/>
      <c r="J22" s="74"/>
      <c r="K22" s="74"/>
      <c r="L22" s="72"/>
      <c r="M22" s="74"/>
      <c r="N22" s="75"/>
      <c r="O22" s="96"/>
    </row>
    <row r="23" spans="1:15" x14ac:dyDescent="0.3">
      <c r="A23" s="83"/>
      <c r="B23" s="84"/>
      <c r="C23" s="193"/>
      <c r="D23" s="196"/>
      <c r="E23" s="68"/>
      <c r="F23" s="85"/>
      <c r="G23" s="85"/>
      <c r="H23" s="85"/>
      <c r="I23" s="68"/>
      <c r="J23" s="68"/>
      <c r="K23" s="68"/>
      <c r="L23" s="66"/>
      <c r="M23" s="68"/>
      <c r="N23" s="69"/>
      <c r="O23" s="95"/>
    </row>
    <row r="24" spans="1:15" x14ac:dyDescent="0.3">
      <c r="A24" s="79"/>
      <c r="B24" s="80"/>
      <c r="C24" s="194"/>
      <c r="D24" s="197"/>
      <c r="E24" s="87"/>
      <c r="F24" s="87"/>
      <c r="G24" s="87"/>
      <c r="H24" s="87"/>
      <c r="I24" s="74"/>
      <c r="J24" s="74"/>
      <c r="K24" s="74"/>
      <c r="L24" s="72"/>
      <c r="M24" s="74"/>
      <c r="N24" s="75"/>
      <c r="O24" s="96"/>
    </row>
    <row r="25" spans="1:15" x14ac:dyDescent="0.3">
      <c r="A25" s="83"/>
      <c r="B25" s="84"/>
      <c r="C25" s="193"/>
      <c r="D25" s="196"/>
      <c r="E25" s="68"/>
      <c r="F25" s="85"/>
      <c r="G25" s="85"/>
      <c r="H25" s="85"/>
      <c r="I25" s="68"/>
      <c r="J25" s="68"/>
      <c r="K25" s="68"/>
      <c r="L25" s="66"/>
      <c r="M25" s="68"/>
      <c r="N25" s="69"/>
      <c r="O25" s="95"/>
    </row>
    <row r="26" spans="1:15" x14ac:dyDescent="0.3">
      <c r="A26" s="79"/>
      <c r="B26" s="80"/>
      <c r="C26" s="194"/>
      <c r="D26" s="197"/>
      <c r="E26" s="87"/>
      <c r="F26" s="87"/>
      <c r="G26" s="87"/>
      <c r="H26" s="87"/>
      <c r="I26" s="74"/>
      <c r="J26" s="74"/>
      <c r="K26" s="74"/>
      <c r="L26" s="72"/>
      <c r="M26" s="74"/>
      <c r="N26" s="75"/>
      <c r="O26" s="96"/>
    </row>
    <row r="27" spans="1:15" x14ac:dyDescent="0.3">
      <c r="A27" s="83"/>
      <c r="B27" s="84"/>
      <c r="C27" s="64"/>
      <c r="D27" s="64"/>
      <c r="E27" s="68"/>
      <c r="F27" s="85"/>
      <c r="G27" s="85"/>
      <c r="H27" s="85"/>
      <c r="I27" s="68"/>
      <c r="J27" s="68"/>
      <c r="K27" s="68"/>
      <c r="L27" s="66"/>
      <c r="M27" s="68"/>
      <c r="N27" s="69"/>
      <c r="O27" s="95"/>
    </row>
    <row r="28" spans="1:15" x14ac:dyDescent="0.3">
      <c r="A28" s="79"/>
      <c r="B28" s="80"/>
      <c r="C28" s="70"/>
      <c r="D28" s="70"/>
      <c r="E28" s="74"/>
      <c r="F28" s="87"/>
      <c r="G28" s="87"/>
      <c r="H28" s="87"/>
      <c r="I28" s="74"/>
      <c r="J28" s="74"/>
      <c r="K28" s="74"/>
      <c r="L28" s="72"/>
      <c r="M28" s="74"/>
      <c r="N28" s="75"/>
      <c r="O28" s="96"/>
    </row>
    <row r="29" spans="1:15" x14ac:dyDescent="0.3">
      <c r="A29" s="83"/>
      <c r="B29" s="84"/>
      <c r="C29" s="64"/>
      <c r="D29" s="64"/>
      <c r="E29" s="68"/>
      <c r="F29" s="85"/>
      <c r="G29" s="85"/>
      <c r="H29" s="85"/>
      <c r="I29" s="68"/>
      <c r="J29" s="68"/>
      <c r="K29" s="68"/>
      <c r="L29" s="66"/>
      <c r="M29" s="68"/>
      <c r="N29" s="69"/>
      <c r="O29" s="95"/>
    </row>
    <row r="30" spans="1:15" x14ac:dyDescent="0.3">
      <c r="A30" s="79"/>
      <c r="B30" s="80"/>
      <c r="C30" s="70"/>
      <c r="D30" s="70"/>
      <c r="E30" s="74"/>
      <c r="F30" s="87"/>
      <c r="G30" s="87"/>
      <c r="H30" s="87"/>
      <c r="I30" s="74"/>
      <c r="J30" s="74"/>
      <c r="K30" s="74"/>
      <c r="L30" s="72"/>
      <c r="M30" s="74"/>
      <c r="N30" s="75"/>
      <c r="O30" s="96"/>
    </row>
    <row r="31" spans="1:15" x14ac:dyDescent="0.3">
      <c r="A31" s="83"/>
      <c r="B31" s="84"/>
      <c r="C31" s="64"/>
      <c r="D31" s="64"/>
      <c r="E31" s="85"/>
      <c r="F31" s="85"/>
      <c r="G31" s="85"/>
      <c r="H31" s="85"/>
      <c r="I31" s="68"/>
      <c r="J31" s="68"/>
      <c r="K31" s="68"/>
      <c r="L31" s="66"/>
      <c r="M31" s="68"/>
      <c r="N31" s="69"/>
      <c r="O31" s="95"/>
    </row>
    <row r="32" spans="1:15" x14ac:dyDescent="0.3">
      <c r="A32" s="79"/>
      <c r="B32" s="80"/>
      <c r="C32" s="70"/>
      <c r="D32" s="70"/>
      <c r="E32" s="87"/>
      <c r="F32" s="87"/>
      <c r="G32" s="87"/>
      <c r="H32" s="87"/>
      <c r="I32" s="74"/>
      <c r="J32" s="74"/>
      <c r="K32" s="74"/>
      <c r="L32" s="72"/>
      <c r="M32" s="74"/>
      <c r="N32" s="75"/>
      <c r="O32" s="96"/>
    </row>
    <row r="33" spans="1:15" x14ac:dyDescent="0.3">
      <c r="A33" s="83"/>
      <c r="B33" s="84"/>
      <c r="C33" s="64"/>
      <c r="D33" s="64"/>
      <c r="E33" s="85"/>
      <c r="F33" s="85"/>
      <c r="G33" s="85"/>
      <c r="H33" s="68"/>
      <c r="I33" s="68"/>
      <c r="J33" s="68"/>
      <c r="K33" s="68"/>
      <c r="L33" s="66"/>
      <c r="M33" s="68"/>
      <c r="N33" s="69"/>
      <c r="O33" s="95"/>
    </row>
    <row r="34" spans="1:15" x14ac:dyDescent="0.3">
      <c r="A34" s="79"/>
      <c r="B34" s="80"/>
      <c r="C34" s="70"/>
      <c r="D34" s="70"/>
      <c r="E34" s="87"/>
      <c r="F34" s="87"/>
      <c r="G34" s="87"/>
      <c r="H34" s="74"/>
      <c r="I34" s="74"/>
      <c r="J34" s="74"/>
      <c r="K34" s="74"/>
      <c r="L34" s="72"/>
      <c r="M34" s="74"/>
      <c r="N34" s="75"/>
      <c r="O34" s="96"/>
    </row>
    <row r="35" spans="1:15" x14ac:dyDescent="0.3">
      <c r="A35" s="83"/>
      <c r="B35" s="84"/>
      <c r="C35" s="64"/>
      <c r="D35" s="64"/>
      <c r="E35" s="68"/>
      <c r="F35" s="85"/>
      <c r="G35" s="85"/>
      <c r="H35" s="68"/>
      <c r="I35" s="68"/>
      <c r="J35" s="68"/>
      <c r="K35" s="68"/>
      <c r="L35" s="66"/>
      <c r="M35" s="68"/>
      <c r="N35" s="69"/>
      <c r="O35" s="95"/>
    </row>
    <row r="36" spans="1:15" x14ac:dyDescent="0.3">
      <c r="A36" s="79"/>
      <c r="B36" s="80"/>
      <c r="C36" s="70"/>
      <c r="D36" s="70"/>
      <c r="E36" s="74"/>
      <c r="F36" s="87"/>
      <c r="G36" s="87"/>
      <c r="H36" s="74"/>
      <c r="I36" s="74"/>
      <c r="J36" s="74"/>
      <c r="K36" s="74"/>
      <c r="L36" s="72"/>
      <c r="M36" s="74"/>
      <c r="N36" s="75"/>
      <c r="O36" s="96"/>
    </row>
    <row r="37" spans="1:15" x14ac:dyDescent="0.3">
      <c r="A37" s="83"/>
      <c r="B37" s="84"/>
      <c r="C37" s="64"/>
      <c r="D37" s="64"/>
      <c r="E37" s="68"/>
      <c r="F37" s="85"/>
      <c r="G37" s="85"/>
      <c r="H37" s="68"/>
      <c r="I37" s="68"/>
      <c r="J37" s="68"/>
      <c r="K37" s="68"/>
      <c r="L37" s="66"/>
      <c r="M37" s="68"/>
      <c r="N37" s="69"/>
      <c r="O37" s="95"/>
    </row>
    <row r="38" spans="1:15" x14ac:dyDescent="0.3">
      <c r="A38" s="79"/>
      <c r="B38" s="80"/>
      <c r="C38" s="70"/>
      <c r="D38" s="70"/>
      <c r="E38" s="74"/>
      <c r="F38" s="87"/>
      <c r="G38" s="87"/>
      <c r="H38" s="74"/>
      <c r="I38" s="74"/>
      <c r="J38" s="74"/>
      <c r="K38" s="74"/>
      <c r="L38" s="72"/>
      <c r="M38" s="74"/>
      <c r="N38" s="75"/>
      <c r="O38" s="96"/>
    </row>
    <row r="39" spans="1:15" x14ac:dyDescent="0.3">
      <c r="A39" s="83"/>
      <c r="B39" s="84"/>
      <c r="C39" s="64"/>
      <c r="D39" s="64"/>
      <c r="E39" s="68"/>
      <c r="F39" s="85"/>
      <c r="G39" s="85"/>
      <c r="H39" s="68"/>
      <c r="I39" s="68"/>
      <c r="J39" s="68"/>
      <c r="K39" s="68"/>
      <c r="L39" s="66"/>
      <c r="M39" s="68"/>
      <c r="N39" s="69"/>
      <c r="O39" s="95"/>
    </row>
    <row r="40" spans="1:15" x14ac:dyDescent="0.3">
      <c r="A40" s="79"/>
      <c r="B40" s="80"/>
      <c r="C40" s="70"/>
      <c r="D40" s="70"/>
      <c r="E40" s="74"/>
      <c r="F40" s="87"/>
      <c r="G40" s="87"/>
      <c r="H40" s="74"/>
      <c r="I40" s="74"/>
      <c r="J40" s="74"/>
      <c r="K40" s="74"/>
      <c r="L40" s="72"/>
      <c r="M40" s="74"/>
      <c r="N40" s="75"/>
      <c r="O40" s="96"/>
    </row>
    <row r="41" spans="1:15" x14ac:dyDescent="0.3">
      <c r="A41" s="83"/>
      <c r="B41" s="84"/>
      <c r="C41" s="64"/>
      <c r="D41" s="64"/>
      <c r="E41" s="68"/>
      <c r="F41" s="85"/>
      <c r="G41" s="85"/>
      <c r="H41" s="68"/>
      <c r="I41" s="68"/>
      <c r="J41" s="68"/>
      <c r="K41" s="68"/>
      <c r="L41" s="66"/>
      <c r="M41" s="68"/>
      <c r="N41" s="69"/>
      <c r="O41" s="95"/>
    </row>
    <row r="42" spans="1:15" x14ac:dyDescent="0.3">
      <c r="A42" s="79"/>
      <c r="B42" s="80"/>
      <c r="C42" s="70"/>
      <c r="D42" s="70"/>
      <c r="E42" s="74"/>
      <c r="F42" s="87"/>
      <c r="G42" s="87"/>
      <c r="H42" s="74"/>
      <c r="I42" s="74"/>
      <c r="J42" s="74"/>
      <c r="K42" s="74"/>
      <c r="L42" s="72"/>
      <c r="M42" s="74"/>
      <c r="N42" s="75"/>
      <c r="O42" s="96"/>
    </row>
    <row r="43" spans="1:15" x14ac:dyDescent="0.3">
      <c r="A43" s="83"/>
      <c r="B43" s="84"/>
      <c r="C43" s="64"/>
      <c r="D43" s="64"/>
      <c r="E43" s="68"/>
      <c r="F43" s="85"/>
      <c r="G43" s="85"/>
      <c r="H43" s="68"/>
      <c r="I43" s="68"/>
      <c r="J43" s="68"/>
      <c r="K43" s="68"/>
      <c r="L43" s="66"/>
      <c r="M43" s="68"/>
      <c r="N43" s="69"/>
      <c r="O43" s="95"/>
    </row>
    <row r="44" spans="1:15" x14ac:dyDescent="0.3">
      <c r="A44" s="93"/>
      <c r="B44" s="80"/>
      <c r="C44" s="70"/>
      <c r="D44" s="70"/>
      <c r="E44" s="74"/>
      <c r="F44" s="87"/>
      <c r="G44" s="87"/>
      <c r="H44" s="74"/>
      <c r="I44" s="74"/>
      <c r="J44" s="74"/>
      <c r="K44" s="74"/>
      <c r="L44" s="72"/>
      <c r="M44" s="74"/>
      <c r="N44" s="75"/>
      <c r="O44" s="96"/>
    </row>
    <row r="45" spans="1:15" x14ac:dyDescent="0.3">
      <c r="A45" s="95"/>
      <c r="B45" s="97"/>
      <c r="C45" s="90"/>
      <c r="D45" s="90"/>
      <c r="E45" s="68"/>
      <c r="F45" s="85"/>
      <c r="G45" s="85"/>
      <c r="H45" s="68"/>
      <c r="I45" s="68"/>
      <c r="J45" s="68"/>
      <c r="K45" s="68"/>
      <c r="L45" s="66"/>
      <c r="M45" s="68"/>
      <c r="N45" s="69"/>
      <c r="O45" s="95"/>
    </row>
    <row r="46" spans="1:15" x14ac:dyDescent="0.3">
      <c r="A46" s="96"/>
      <c r="B46" s="98"/>
      <c r="C46" s="92"/>
      <c r="D46" s="92"/>
      <c r="E46" s="74"/>
      <c r="F46" s="87"/>
      <c r="G46" s="87"/>
      <c r="H46" s="74"/>
      <c r="I46" s="74"/>
      <c r="J46" s="74"/>
      <c r="K46" s="74"/>
      <c r="L46" s="72"/>
      <c r="M46" s="74"/>
      <c r="N46" s="75"/>
      <c r="O46" s="96"/>
    </row>
    <row r="47" spans="1:15" x14ac:dyDescent="0.3">
      <c r="A47" s="95"/>
      <c r="B47" s="97"/>
      <c r="C47" s="90"/>
      <c r="D47" s="90"/>
      <c r="E47" s="68"/>
      <c r="F47" s="85"/>
      <c r="G47" s="85"/>
      <c r="H47" s="68"/>
      <c r="I47" s="68"/>
      <c r="J47" s="68"/>
      <c r="K47" s="68"/>
      <c r="L47" s="66"/>
      <c r="M47" s="68"/>
      <c r="N47" s="69"/>
      <c r="O47" s="95"/>
    </row>
    <row r="48" spans="1:15" x14ac:dyDescent="0.3">
      <c r="A48" s="96"/>
      <c r="B48" s="98"/>
      <c r="C48" s="92"/>
      <c r="D48" s="92"/>
      <c r="E48" s="74"/>
      <c r="F48" s="87"/>
      <c r="G48" s="87"/>
      <c r="H48" s="74"/>
      <c r="I48" s="74"/>
      <c r="J48" s="74"/>
      <c r="K48" s="74"/>
      <c r="L48" s="72"/>
      <c r="M48" s="74"/>
      <c r="N48" s="75"/>
      <c r="O48" s="96"/>
    </row>
    <row r="49" spans="1:15" x14ac:dyDescent="0.3">
      <c r="A49" s="95"/>
      <c r="B49" s="97"/>
      <c r="C49" s="90"/>
      <c r="D49" s="90"/>
      <c r="E49" s="68"/>
      <c r="F49" s="85"/>
      <c r="G49" s="85"/>
      <c r="H49" s="68"/>
      <c r="I49" s="68"/>
      <c r="J49" s="68"/>
      <c r="K49" s="68"/>
      <c r="L49" s="66"/>
      <c r="M49" s="68"/>
      <c r="N49" s="69"/>
      <c r="O49" s="95"/>
    </row>
    <row r="50" spans="1:15" x14ac:dyDescent="0.3">
      <c r="A50" s="96"/>
      <c r="B50" s="98"/>
      <c r="C50" s="92"/>
      <c r="D50" s="92"/>
      <c r="E50" s="74"/>
      <c r="F50" s="87"/>
      <c r="G50" s="87"/>
      <c r="H50" s="74"/>
      <c r="I50" s="74"/>
      <c r="J50" s="74"/>
      <c r="K50" s="74"/>
      <c r="L50" s="72"/>
      <c r="M50" s="74"/>
      <c r="N50" s="75"/>
      <c r="O50" s="96"/>
    </row>
    <row r="51" spans="1:15" x14ac:dyDescent="0.3">
      <c r="A51" s="95"/>
      <c r="B51" s="97"/>
      <c r="C51" s="90"/>
      <c r="D51" s="90"/>
      <c r="E51" s="68"/>
      <c r="F51" s="85"/>
      <c r="G51" s="85"/>
      <c r="H51" s="68"/>
      <c r="I51" s="68"/>
      <c r="J51" s="68"/>
      <c r="K51" s="68"/>
      <c r="L51" s="66"/>
      <c r="M51" s="68"/>
      <c r="N51" s="69"/>
      <c r="O51" s="95"/>
    </row>
    <row r="52" spans="1:15" x14ac:dyDescent="0.3">
      <c r="A52" s="96"/>
      <c r="B52" s="98"/>
      <c r="C52" s="92"/>
      <c r="D52" s="92"/>
      <c r="E52" s="74"/>
      <c r="F52" s="87"/>
      <c r="G52" s="87"/>
      <c r="H52" s="74"/>
      <c r="I52" s="74"/>
      <c r="J52" s="74"/>
      <c r="K52" s="74"/>
      <c r="L52" s="72"/>
      <c r="M52" s="74"/>
      <c r="N52" s="75"/>
      <c r="O52" s="96"/>
    </row>
    <row r="53" spans="1:15" x14ac:dyDescent="0.3">
      <c r="A53" s="95"/>
      <c r="B53" s="97"/>
      <c r="C53" s="90"/>
      <c r="D53" s="90"/>
      <c r="E53" s="68"/>
      <c r="F53" s="85"/>
      <c r="G53" s="85"/>
      <c r="H53" s="68"/>
      <c r="I53" s="68"/>
      <c r="J53" s="68"/>
      <c r="K53" s="68"/>
      <c r="L53" s="66"/>
      <c r="M53" s="68"/>
      <c r="N53" s="69"/>
      <c r="O53" s="95"/>
    </row>
    <row r="54" spans="1:15" x14ac:dyDescent="0.3">
      <c r="A54" s="96"/>
      <c r="B54" s="98"/>
      <c r="C54" s="92"/>
      <c r="D54" s="92"/>
      <c r="E54" s="74"/>
      <c r="F54" s="87"/>
      <c r="G54" s="87"/>
      <c r="H54" s="74"/>
      <c r="I54" s="74"/>
      <c r="J54" s="74"/>
      <c r="K54" s="74"/>
      <c r="L54" s="72"/>
      <c r="M54" s="74"/>
      <c r="N54" s="75"/>
      <c r="O54" s="96"/>
    </row>
    <row r="55" spans="1:15" x14ac:dyDescent="0.3">
      <c r="A55" s="95"/>
      <c r="B55" s="97"/>
      <c r="C55" s="90"/>
      <c r="D55" s="90"/>
      <c r="E55" s="68"/>
      <c r="F55" s="85"/>
      <c r="G55" s="85"/>
      <c r="H55" s="68"/>
      <c r="I55" s="68"/>
      <c r="J55" s="68"/>
      <c r="K55" s="68"/>
      <c r="L55" s="66"/>
      <c r="M55" s="68"/>
      <c r="N55" s="69"/>
      <c r="O55" s="95"/>
    </row>
    <row r="56" spans="1:15" x14ac:dyDescent="0.3">
      <c r="A56" s="96"/>
      <c r="B56" s="98"/>
      <c r="C56" s="92"/>
      <c r="D56" s="92"/>
      <c r="E56" s="74"/>
      <c r="F56" s="87"/>
      <c r="G56" s="87"/>
      <c r="H56" s="74"/>
      <c r="I56" s="74"/>
      <c r="J56" s="74"/>
      <c r="K56" s="74"/>
      <c r="L56" s="72"/>
      <c r="M56" s="74"/>
      <c r="N56" s="75"/>
      <c r="O56" s="96"/>
    </row>
    <row r="57" spans="1:15" x14ac:dyDescent="0.3">
      <c r="A57" s="95"/>
      <c r="B57" s="97"/>
      <c r="C57" s="90"/>
      <c r="D57" s="90"/>
      <c r="E57" s="68"/>
      <c r="F57" s="85"/>
      <c r="G57" s="85"/>
      <c r="H57" s="68"/>
      <c r="I57" s="68"/>
      <c r="J57" s="68"/>
      <c r="K57" s="68"/>
      <c r="L57" s="66"/>
      <c r="M57" s="68"/>
      <c r="N57" s="69"/>
      <c r="O57" s="95"/>
    </row>
    <row r="58" spans="1:15" x14ac:dyDescent="0.3">
      <c r="A58" s="96"/>
      <c r="B58" s="98"/>
      <c r="C58" s="92"/>
      <c r="D58" s="92"/>
      <c r="E58" s="74"/>
      <c r="F58" s="87"/>
      <c r="G58" s="87"/>
      <c r="H58" s="74"/>
      <c r="I58" s="74"/>
      <c r="J58" s="74"/>
      <c r="K58" s="74"/>
      <c r="L58" s="72"/>
      <c r="M58" s="74"/>
      <c r="N58" s="75"/>
      <c r="O58" s="96"/>
    </row>
    <row r="59" spans="1:15" x14ac:dyDescent="0.3">
      <c r="A59" s="95"/>
      <c r="B59" s="97"/>
      <c r="C59" s="90"/>
      <c r="D59" s="90"/>
      <c r="E59" s="68"/>
      <c r="F59" s="85"/>
      <c r="G59" s="85"/>
      <c r="H59" s="68"/>
      <c r="I59" s="68"/>
      <c r="J59" s="68"/>
      <c r="K59" s="68"/>
      <c r="L59" s="66"/>
      <c r="M59" s="68"/>
      <c r="N59" s="69"/>
      <c r="O59" s="95"/>
    </row>
    <row r="60" spans="1:15" x14ac:dyDescent="0.3">
      <c r="A60" s="96"/>
      <c r="B60" s="98"/>
      <c r="C60" s="92"/>
      <c r="D60" s="92"/>
      <c r="E60" s="74"/>
      <c r="F60" s="87"/>
      <c r="G60" s="87"/>
      <c r="H60" s="74"/>
      <c r="I60" s="74"/>
      <c r="J60" s="74"/>
      <c r="K60" s="74"/>
      <c r="L60" s="72"/>
      <c r="M60" s="74"/>
      <c r="N60" s="75"/>
      <c r="O60" s="96"/>
    </row>
    <row r="61" spans="1:15" x14ac:dyDescent="0.3">
      <c r="A61" s="95"/>
      <c r="B61" s="97"/>
      <c r="C61" s="90"/>
      <c r="D61" s="90"/>
      <c r="E61" s="68"/>
      <c r="F61" s="85"/>
      <c r="G61" s="85"/>
      <c r="H61" s="68"/>
      <c r="I61" s="68"/>
      <c r="J61" s="68"/>
      <c r="K61" s="68"/>
      <c r="L61" s="66"/>
      <c r="M61" s="68"/>
      <c r="N61" s="69"/>
      <c r="O61" s="95"/>
    </row>
    <row r="62" spans="1:15" x14ac:dyDescent="0.3">
      <c r="A62" s="96"/>
      <c r="B62" s="98"/>
      <c r="C62" s="92"/>
      <c r="D62" s="92"/>
      <c r="E62" s="74"/>
      <c r="F62" s="87"/>
      <c r="G62" s="87"/>
      <c r="H62" s="74"/>
      <c r="I62" s="74"/>
      <c r="J62" s="74"/>
      <c r="K62" s="74"/>
      <c r="L62" s="72"/>
      <c r="M62" s="74"/>
      <c r="N62" s="75"/>
      <c r="O62" s="96"/>
    </row>
    <row r="63" spans="1:15" x14ac:dyDescent="0.3">
      <c r="A63" s="95"/>
      <c r="B63" s="97"/>
      <c r="C63" s="90"/>
      <c r="D63" s="90"/>
      <c r="E63" s="68"/>
      <c r="F63" s="85"/>
      <c r="G63" s="85"/>
      <c r="H63" s="68"/>
      <c r="I63" s="68"/>
      <c r="J63" s="68"/>
      <c r="K63" s="68"/>
      <c r="L63" s="66"/>
      <c r="M63" s="68"/>
      <c r="N63" s="69"/>
      <c r="O63" s="95"/>
    </row>
    <row r="64" spans="1:15" x14ac:dyDescent="0.3">
      <c r="A64" s="96"/>
      <c r="B64" s="98"/>
      <c r="C64" s="92"/>
      <c r="D64" s="92"/>
      <c r="E64" s="74"/>
      <c r="F64" s="87"/>
      <c r="G64" s="87"/>
      <c r="H64" s="74"/>
      <c r="I64" s="74"/>
      <c r="J64" s="74"/>
      <c r="K64" s="74"/>
      <c r="L64" s="72"/>
      <c r="M64" s="74"/>
      <c r="N64" s="75"/>
      <c r="O64" s="96"/>
    </row>
    <row r="65" spans="1:15" x14ac:dyDescent="0.3">
      <c r="A65" s="95"/>
      <c r="B65" s="97"/>
      <c r="C65" s="90"/>
      <c r="D65" s="90"/>
      <c r="E65" s="68"/>
      <c r="F65" s="85"/>
      <c r="G65" s="85"/>
      <c r="H65" s="68"/>
      <c r="I65" s="68"/>
      <c r="J65" s="68"/>
      <c r="K65" s="68"/>
      <c r="L65" s="66"/>
      <c r="M65" s="68"/>
      <c r="N65" s="69"/>
      <c r="O65" s="95"/>
    </row>
    <row r="66" spans="1:15" x14ac:dyDescent="0.3">
      <c r="A66" s="96"/>
      <c r="B66" s="98"/>
      <c r="C66" s="92"/>
      <c r="D66" s="92"/>
      <c r="E66" s="74"/>
      <c r="F66" s="87"/>
      <c r="G66" s="87"/>
      <c r="H66" s="74"/>
      <c r="I66" s="74"/>
      <c r="J66" s="74"/>
      <c r="K66" s="74"/>
      <c r="L66" s="72"/>
      <c r="M66" s="74"/>
      <c r="N66" s="75"/>
      <c r="O66" s="96"/>
    </row>
    <row r="67" spans="1:15" x14ac:dyDescent="0.3">
      <c r="A67" s="95"/>
      <c r="B67" s="97"/>
      <c r="C67" s="90"/>
      <c r="D67" s="90"/>
      <c r="E67" s="68"/>
      <c r="F67" s="85"/>
      <c r="G67" s="85"/>
      <c r="H67" s="68"/>
      <c r="I67" s="68"/>
      <c r="J67" s="68"/>
      <c r="K67" s="68"/>
      <c r="L67" s="66"/>
      <c r="M67" s="68"/>
      <c r="N67" s="69"/>
      <c r="O67" s="95"/>
    </row>
    <row r="68" spans="1:15" x14ac:dyDescent="0.3">
      <c r="A68" s="96"/>
      <c r="B68" s="98"/>
      <c r="C68" s="92"/>
      <c r="D68" s="92"/>
      <c r="E68" s="74"/>
      <c r="F68" s="87"/>
      <c r="G68" s="87"/>
      <c r="H68" s="74"/>
      <c r="I68" s="74"/>
      <c r="J68" s="74"/>
      <c r="K68" s="74"/>
      <c r="L68" s="72"/>
      <c r="M68" s="74"/>
      <c r="N68" s="75"/>
      <c r="O68" s="96"/>
    </row>
    <row r="69" spans="1:15" x14ac:dyDescent="0.3">
      <c r="A69" s="95"/>
      <c r="B69" s="97"/>
      <c r="C69" s="90"/>
      <c r="D69" s="90"/>
      <c r="E69" s="68"/>
      <c r="F69" s="85"/>
      <c r="G69" s="85"/>
      <c r="H69" s="68"/>
      <c r="I69" s="68"/>
      <c r="J69" s="68"/>
      <c r="K69" s="68"/>
      <c r="L69" s="66"/>
      <c r="M69" s="68"/>
      <c r="N69" s="69"/>
      <c r="O69" s="95"/>
    </row>
    <row r="70" spans="1:15" x14ac:dyDescent="0.3">
      <c r="A70" s="96"/>
      <c r="B70" s="98"/>
      <c r="C70" s="92"/>
      <c r="D70" s="92"/>
      <c r="E70" s="74"/>
      <c r="F70" s="87"/>
      <c r="G70" s="87"/>
      <c r="H70" s="74"/>
      <c r="I70" s="74"/>
      <c r="J70" s="74"/>
      <c r="K70" s="74"/>
      <c r="L70" s="72"/>
      <c r="M70" s="74"/>
      <c r="N70" s="75"/>
      <c r="O70" s="96"/>
    </row>
    <row r="71" spans="1:15" x14ac:dyDescent="0.3">
      <c r="A71" s="95"/>
      <c r="B71" s="97"/>
      <c r="C71" s="90"/>
      <c r="D71" s="90"/>
      <c r="E71" s="68"/>
      <c r="F71" s="85"/>
      <c r="G71" s="85"/>
      <c r="H71" s="68"/>
      <c r="I71" s="68"/>
      <c r="J71" s="68"/>
      <c r="K71" s="68"/>
      <c r="L71" s="66"/>
      <c r="M71" s="68"/>
      <c r="N71" s="69"/>
      <c r="O71" s="95"/>
    </row>
    <row r="72" spans="1:15" x14ac:dyDescent="0.3">
      <c r="A72" s="96"/>
      <c r="B72" s="98"/>
      <c r="C72" s="92"/>
      <c r="D72" s="92"/>
      <c r="E72" s="74"/>
      <c r="F72" s="87"/>
      <c r="G72" s="87"/>
      <c r="H72" s="74"/>
      <c r="I72" s="74"/>
      <c r="J72" s="74"/>
      <c r="K72" s="74"/>
      <c r="L72" s="72"/>
      <c r="M72" s="74"/>
      <c r="N72" s="75"/>
      <c r="O72" s="96"/>
    </row>
    <row r="73" spans="1:15" x14ac:dyDescent="0.3">
      <c r="A73" s="95"/>
      <c r="B73" s="97"/>
      <c r="C73" s="90"/>
      <c r="D73" s="90"/>
      <c r="E73" s="68"/>
      <c r="F73" s="85"/>
      <c r="G73" s="85"/>
      <c r="H73" s="68"/>
      <c r="I73" s="68"/>
      <c r="J73" s="68"/>
      <c r="K73" s="68"/>
      <c r="L73" s="66"/>
      <c r="M73" s="68"/>
      <c r="N73" s="69"/>
      <c r="O73" s="95"/>
    </row>
    <row r="74" spans="1:15" x14ac:dyDescent="0.3">
      <c r="A74" s="96"/>
      <c r="B74" s="98"/>
      <c r="C74" s="92"/>
      <c r="D74" s="92"/>
      <c r="E74" s="74"/>
      <c r="F74" s="87"/>
      <c r="G74" s="87"/>
      <c r="H74" s="74"/>
      <c r="I74" s="74"/>
      <c r="J74" s="74"/>
      <c r="K74" s="74"/>
      <c r="L74" s="72"/>
      <c r="M74" s="74"/>
      <c r="N74" s="75"/>
      <c r="O74" s="96"/>
    </row>
    <row r="75" spans="1:15" x14ac:dyDescent="0.3">
      <c r="A75" s="95"/>
      <c r="B75" s="97"/>
      <c r="C75" s="90"/>
      <c r="D75" s="90"/>
      <c r="E75" s="68"/>
      <c r="F75" s="85"/>
      <c r="G75" s="85"/>
      <c r="H75" s="68"/>
      <c r="I75" s="68"/>
      <c r="J75" s="68"/>
      <c r="K75" s="68"/>
      <c r="L75" s="66"/>
      <c r="M75" s="68"/>
      <c r="N75" s="69"/>
      <c r="O75" s="95"/>
    </row>
    <row r="76" spans="1:15" x14ac:dyDescent="0.3">
      <c r="A76" s="96"/>
      <c r="B76" s="98"/>
      <c r="C76" s="92"/>
      <c r="D76" s="92"/>
      <c r="E76" s="74"/>
      <c r="F76" s="87"/>
      <c r="G76" s="87"/>
      <c r="H76" s="74"/>
      <c r="I76" s="74"/>
      <c r="J76" s="74"/>
      <c r="K76" s="74"/>
      <c r="L76" s="72"/>
      <c r="M76" s="74"/>
      <c r="N76" s="75"/>
      <c r="O76" s="96"/>
    </row>
    <row r="77" spans="1:15" x14ac:dyDescent="0.3">
      <c r="A77" s="95"/>
      <c r="B77" s="97"/>
      <c r="C77" s="90"/>
      <c r="D77" s="90"/>
      <c r="E77" s="68"/>
      <c r="F77" s="85"/>
      <c r="G77" s="85"/>
      <c r="H77" s="68"/>
      <c r="I77" s="68"/>
      <c r="J77" s="68"/>
      <c r="K77" s="68"/>
      <c r="L77" s="66"/>
      <c r="M77" s="68"/>
      <c r="N77" s="69"/>
      <c r="O77" s="95"/>
    </row>
    <row r="78" spans="1:15" x14ac:dyDescent="0.3">
      <c r="A78" s="96"/>
      <c r="B78" s="98"/>
      <c r="C78" s="92"/>
      <c r="D78" s="92"/>
      <c r="E78" s="74"/>
      <c r="F78" s="87"/>
      <c r="G78" s="87"/>
      <c r="H78" s="74"/>
      <c r="I78" s="74"/>
      <c r="J78" s="74"/>
      <c r="K78" s="74"/>
      <c r="L78" s="72"/>
      <c r="M78" s="74"/>
      <c r="N78" s="75"/>
      <c r="O78" s="96"/>
    </row>
    <row r="79" spans="1:15" x14ac:dyDescent="0.3">
      <c r="A79" s="95"/>
      <c r="B79" s="97"/>
      <c r="C79" s="90"/>
      <c r="D79" s="90"/>
      <c r="E79" s="68"/>
      <c r="F79" s="85"/>
      <c r="G79" s="85"/>
      <c r="H79" s="68"/>
      <c r="I79" s="68"/>
      <c r="J79" s="68"/>
      <c r="K79" s="68"/>
      <c r="L79" s="66"/>
      <c r="M79" s="68"/>
      <c r="N79" s="69"/>
      <c r="O79" s="95"/>
    </row>
    <row r="80" spans="1:15" x14ac:dyDescent="0.3">
      <c r="A80" s="96"/>
      <c r="B80" s="98"/>
      <c r="C80" s="92"/>
      <c r="D80" s="92"/>
      <c r="E80" s="74"/>
      <c r="F80" s="87"/>
      <c r="G80" s="87"/>
      <c r="H80" s="74"/>
      <c r="I80" s="74"/>
      <c r="J80" s="74"/>
      <c r="K80" s="74"/>
      <c r="L80" s="72"/>
      <c r="M80" s="74"/>
      <c r="N80" s="75"/>
      <c r="O80" s="96"/>
    </row>
    <row r="81" spans="1:15" x14ac:dyDescent="0.3">
      <c r="A81" s="95"/>
      <c r="B81" s="97"/>
      <c r="C81" s="90"/>
      <c r="D81" s="90"/>
      <c r="E81" s="68"/>
      <c r="F81" s="85"/>
      <c r="G81" s="85"/>
      <c r="H81" s="68"/>
      <c r="I81" s="68"/>
      <c r="J81" s="68"/>
      <c r="K81" s="68"/>
      <c r="L81" s="66"/>
      <c r="M81" s="68"/>
      <c r="N81" s="69"/>
      <c r="O81" s="95"/>
    </row>
    <row r="82" spans="1:15" x14ac:dyDescent="0.3">
      <c r="A82" s="96"/>
      <c r="B82" s="98"/>
      <c r="C82" s="92"/>
      <c r="D82" s="92"/>
      <c r="E82" s="74"/>
      <c r="F82" s="87"/>
      <c r="G82" s="87"/>
      <c r="H82" s="74"/>
      <c r="I82" s="74"/>
      <c r="J82" s="74"/>
      <c r="K82" s="74"/>
      <c r="L82" s="72"/>
      <c r="M82" s="74"/>
      <c r="N82" s="75"/>
      <c r="O82" s="96"/>
    </row>
    <row r="83" spans="1:15" x14ac:dyDescent="0.3">
      <c r="A83" s="95"/>
      <c r="B83" s="97"/>
      <c r="C83" s="90"/>
      <c r="D83" s="90"/>
      <c r="E83" s="68"/>
      <c r="F83" s="85"/>
      <c r="G83" s="85"/>
      <c r="H83" s="68"/>
      <c r="I83" s="68"/>
      <c r="J83" s="68"/>
      <c r="K83" s="68"/>
      <c r="L83" s="66"/>
      <c r="M83" s="68"/>
      <c r="N83" s="69"/>
      <c r="O83" s="95"/>
    </row>
    <row r="84" spans="1:15" x14ac:dyDescent="0.3">
      <c r="A84" s="96"/>
      <c r="B84" s="98"/>
      <c r="C84" s="92"/>
      <c r="D84" s="92"/>
      <c r="E84" s="74"/>
      <c r="F84" s="87"/>
      <c r="G84" s="87"/>
      <c r="H84" s="74"/>
      <c r="I84" s="74"/>
      <c r="J84" s="74"/>
      <c r="K84" s="74"/>
      <c r="L84" s="72"/>
      <c r="M84" s="74"/>
      <c r="N84" s="75"/>
      <c r="O84" s="96"/>
    </row>
    <row r="85" spans="1:15" x14ac:dyDescent="0.3">
      <c r="A85" s="95"/>
      <c r="B85" s="97"/>
      <c r="C85" s="90"/>
      <c r="D85" s="90"/>
      <c r="E85" s="68"/>
      <c r="F85" s="85"/>
      <c r="G85" s="85"/>
      <c r="H85" s="68"/>
      <c r="I85" s="68"/>
      <c r="J85" s="68"/>
      <c r="K85" s="68"/>
      <c r="L85" s="66"/>
      <c r="M85" s="68"/>
      <c r="N85" s="69"/>
      <c r="O85" s="95"/>
    </row>
    <row r="86" spans="1:15" x14ac:dyDescent="0.3">
      <c r="A86" s="96"/>
      <c r="B86" s="98"/>
      <c r="C86" s="92"/>
      <c r="D86" s="92"/>
      <c r="E86" s="74"/>
      <c r="F86" s="87"/>
      <c r="G86" s="87"/>
      <c r="H86" s="74"/>
      <c r="I86" s="74"/>
      <c r="J86" s="74"/>
      <c r="K86" s="74"/>
      <c r="L86" s="72"/>
      <c r="M86" s="74"/>
      <c r="N86" s="75"/>
      <c r="O86" s="96"/>
    </row>
    <row r="87" spans="1:15" ht="15" thickBot="1" x14ac:dyDescent="0.35">
      <c r="A87" s="105"/>
      <c r="B87" s="106"/>
      <c r="C87" s="107"/>
      <c r="D87" s="107"/>
      <c r="E87" s="78"/>
      <c r="F87" s="109"/>
      <c r="G87" s="109"/>
      <c r="H87" s="78"/>
      <c r="I87" s="78"/>
      <c r="J87" s="78"/>
      <c r="K87" s="78"/>
      <c r="L87" s="76"/>
      <c r="M87" s="78"/>
      <c r="N87" s="77"/>
      <c r="O87" s="9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>
      <selection activeCell="K17" sqref="K17"/>
    </sheetView>
  </sheetViews>
  <sheetFormatPr defaultRowHeight="14.4" x14ac:dyDescent="0.3"/>
  <cols>
    <col min="1" max="1" width="7.109375" customWidth="1"/>
    <col min="2" max="2" width="44" customWidth="1"/>
    <col min="3" max="3" width="16.88671875" style="9" customWidth="1"/>
    <col min="4" max="4" width="15.6640625" style="9" customWidth="1"/>
    <col min="5" max="5" width="16.88671875" style="9" customWidth="1"/>
    <col min="6" max="6" width="13.5546875" style="33" customWidth="1"/>
    <col min="7" max="7" width="8.88671875" style="33"/>
  </cols>
  <sheetData>
    <row r="1" spans="1:17" x14ac:dyDescent="0.3">
      <c r="A1" s="6" t="s">
        <v>109</v>
      </c>
      <c r="B1" s="6"/>
      <c r="C1" s="5"/>
      <c r="D1" s="5"/>
      <c r="E1" s="5"/>
    </row>
    <row r="2" spans="1:17" x14ac:dyDescent="0.3">
      <c r="A2" s="9"/>
      <c r="B2" s="19">
        <v>0.25</v>
      </c>
      <c r="C2" s="19">
        <v>2018</v>
      </c>
      <c r="D2" s="19" t="s">
        <v>7</v>
      </c>
      <c r="E2" s="19">
        <v>2017</v>
      </c>
      <c r="F2" s="38">
        <v>2016</v>
      </c>
      <c r="G2" s="33">
        <v>2015</v>
      </c>
    </row>
    <row r="3" spans="1:17" x14ac:dyDescent="0.3">
      <c r="A3" s="79"/>
      <c r="B3" s="80" t="s">
        <v>39</v>
      </c>
      <c r="C3" s="218" t="s">
        <v>130</v>
      </c>
      <c r="D3" s="197">
        <v>40</v>
      </c>
      <c r="E3" s="218"/>
      <c r="F3" s="70"/>
      <c r="G3" s="71"/>
      <c r="H3" s="326"/>
      <c r="I3" s="155"/>
      <c r="J3" s="155"/>
      <c r="K3" s="155"/>
      <c r="L3" s="155"/>
      <c r="M3" s="155"/>
      <c r="N3" s="156"/>
      <c r="O3" s="157"/>
      <c r="P3" s="153"/>
      <c r="Q3" s="158"/>
    </row>
    <row r="4" spans="1:17" x14ac:dyDescent="0.3">
      <c r="A4" s="83"/>
      <c r="B4" s="84" t="s">
        <v>38</v>
      </c>
      <c r="C4" s="219">
        <v>8.8252314814814811E-2</v>
      </c>
      <c r="D4" s="196">
        <v>39</v>
      </c>
      <c r="E4" s="219">
        <v>9.6550925925925915E-2</v>
      </c>
      <c r="F4" s="296">
        <v>9.5879629629629634E-2</v>
      </c>
      <c r="G4" s="65"/>
      <c r="H4" s="326"/>
      <c r="I4" s="155"/>
      <c r="J4" s="155"/>
      <c r="K4" s="155"/>
      <c r="L4" s="155"/>
      <c r="M4" s="155"/>
      <c r="N4" s="156"/>
      <c r="O4" s="157"/>
      <c r="P4" s="153"/>
      <c r="Q4" s="158"/>
    </row>
    <row r="5" spans="1:17" x14ac:dyDescent="0.3">
      <c r="A5" s="79"/>
      <c r="B5" s="91" t="s">
        <v>66</v>
      </c>
      <c r="C5" s="228">
        <v>8.8599537037037046E-2</v>
      </c>
      <c r="D5" s="197">
        <v>30</v>
      </c>
      <c r="E5" s="228">
        <v>9.3217592592592588E-2</v>
      </c>
      <c r="F5" s="297"/>
      <c r="G5" s="238"/>
      <c r="H5" s="326"/>
      <c r="I5" s="155"/>
      <c r="J5" s="155"/>
      <c r="K5" s="155"/>
      <c r="L5" s="155"/>
      <c r="M5" s="155"/>
      <c r="N5" s="156"/>
      <c r="O5" s="159"/>
      <c r="P5" s="160"/>
      <c r="Q5" s="158"/>
    </row>
    <row r="6" spans="1:17" x14ac:dyDescent="0.3">
      <c r="A6" s="83"/>
      <c r="B6" s="225" t="s">
        <v>42</v>
      </c>
      <c r="C6" s="226">
        <v>8.9895833333333341E-2</v>
      </c>
      <c r="D6" s="308">
        <v>38</v>
      </c>
      <c r="E6" s="226">
        <v>9.2870370370370367E-2</v>
      </c>
      <c r="F6" s="309">
        <v>0.10275462962962963</v>
      </c>
      <c r="G6" s="310"/>
      <c r="H6" s="326"/>
      <c r="I6" s="155"/>
      <c r="J6" s="155"/>
      <c r="K6" s="155"/>
      <c r="L6" s="155"/>
      <c r="M6" s="156"/>
      <c r="N6" s="159"/>
      <c r="O6" s="160"/>
      <c r="P6" s="158"/>
      <c r="Q6" s="150"/>
    </row>
    <row r="7" spans="1:17" x14ac:dyDescent="0.3">
      <c r="A7" s="79"/>
      <c r="B7" s="91" t="s">
        <v>100</v>
      </c>
      <c r="C7" s="228">
        <v>9.2650462962962962E-2</v>
      </c>
      <c r="D7" s="235">
        <v>37</v>
      </c>
      <c r="E7" s="293">
        <v>5.185185185185185E-2</v>
      </c>
      <c r="F7" s="314"/>
      <c r="G7" s="315"/>
      <c r="H7" s="327" t="s">
        <v>133</v>
      </c>
      <c r="I7" s="155"/>
      <c r="J7" s="155"/>
      <c r="K7" s="155"/>
      <c r="L7" s="154"/>
      <c r="M7" s="155"/>
      <c r="N7" s="161"/>
      <c r="O7" s="154"/>
      <c r="P7" s="160"/>
      <c r="Q7" s="158"/>
    </row>
    <row r="8" spans="1:17" x14ac:dyDescent="0.3">
      <c r="A8" s="83"/>
      <c r="B8" s="225" t="s">
        <v>63</v>
      </c>
      <c r="C8" s="226">
        <v>9.2731481481481484E-2</v>
      </c>
      <c r="D8" s="234">
        <v>36</v>
      </c>
      <c r="E8" s="226">
        <v>9.5462962962962972E-2</v>
      </c>
      <c r="F8" s="311">
        <f>'[1]W 9'!C6</f>
        <v>9.4143518518518529E-2</v>
      </c>
      <c r="G8" s="312">
        <f>'[1]W 9'!E6</f>
        <v>0.1013425925925926</v>
      </c>
      <c r="H8" s="328"/>
      <c r="I8" s="155"/>
      <c r="J8" s="155"/>
      <c r="K8" s="155"/>
      <c r="L8" s="155"/>
      <c r="M8" s="156"/>
      <c r="N8" s="159"/>
      <c r="O8" s="160"/>
      <c r="P8" s="158"/>
      <c r="Q8" s="150"/>
    </row>
    <row r="9" spans="1:17" x14ac:dyDescent="0.3">
      <c r="A9" s="79"/>
      <c r="B9" s="91" t="s">
        <v>116</v>
      </c>
      <c r="C9" s="228">
        <v>9.3634259259259264E-2</v>
      </c>
      <c r="D9" s="197">
        <v>35</v>
      </c>
      <c r="E9" s="228"/>
      <c r="F9" s="295"/>
      <c r="G9" s="71"/>
      <c r="H9" s="326"/>
      <c r="I9" s="155"/>
      <c r="J9" s="155"/>
      <c r="K9" s="154"/>
      <c r="L9" s="154"/>
      <c r="M9" s="155"/>
      <c r="N9" s="156"/>
      <c r="O9" s="159"/>
      <c r="P9" s="160"/>
      <c r="Q9" s="158"/>
    </row>
    <row r="10" spans="1:17" x14ac:dyDescent="0.3">
      <c r="A10" s="83"/>
      <c r="B10" s="225" t="s">
        <v>75</v>
      </c>
      <c r="C10" s="226">
        <v>9.4618055555555566E-2</v>
      </c>
      <c r="D10" s="196">
        <v>33</v>
      </c>
      <c r="E10" s="226"/>
      <c r="F10" s="236"/>
      <c r="G10" s="298"/>
      <c r="H10" s="326"/>
      <c r="I10" s="155"/>
      <c r="J10" s="155"/>
      <c r="K10" s="154"/>
      <c r="L10" s="154"/>
      <c r="M10" s="155"/>
      <c r="N10" s="161"/>
      <c r="O10" s="154"/>
      <c r="P10" s="160"/>
      <c r="Q10" s="158"/>
    </row>
    <row r="11" spans="1:17" x14ac:dyDescent="0.3">
      <c r="A11" s="79"/>
      <c r="B11" s="91" t="s">
        <v>47</v>
      </c>
      <c r="C11" s="228">
        <v>9.4618055555555566E-2</v>
      </c>
      <c r="D11" s="316">
        <v>33</v>
      </c>
      <c r="E11" s="228"/>
      <c r="F11" s="241"/>
      <c r="G11" s="317"/>
      <c r="H11" s="326"/>
      <c r="I11" s="155"/>
      <c r="J11" s="155"/>
      <c r="K11" s="155"/>
      <c r="L11" s="155"/>
      <c r="M11" s="161"/>
      <c r="N11" s="154"/>
      <c r="O11" s="160"/>
      <c r="P11" s="158"/>
      <c r="Q11" s="150"/>
    </row>
    <row r="12" spans="1:17" x14ac:dyDescent="0.3">
      <c r="A12" s="227"/>
      <c r="B12" s="84" t="s">
        <v>54</v>
      </c>
      <c r="C12" s="219">
        <v>9.5069444444444443E-2</v>
      </c>
      <c r="D12" s="196">
        <v>29</v>
      </c>
      <c r="E12" s="219">
        <v>0.10027777777777779</v>
      </c>
      <c r="F12" s="304">
        <v>0.10249999999999999</v>
      </c>
      <c r="G12" s="305">
        <v>0.10611111111111111</v>
      </c>
      <c r="H12" s="326"/>
      <c r="I12" s="155"/>
      <c r="J12" s="155"/>
      <c r="K12" s="155"/>
      <c r="L12" s="155"/>
      <c r="M12" s="155"/>
      <c r="N12" s="161"/>
      <c r="O12" s="154"/>
      <c r="P12" s="160"/>
      <c r="Q12" s="158"/>
    </row>
    <row r="13" spans="1:17" x14ac:dyDescent="0.3">
      <c r="A13" s="318"/>
      <c r="B13" s="91" t="s">
        <v>69</v>
      </c>
      <c r="C13" s="228">
        <v>9.5787037037037046E-2</v>
      </c>
      <c r="D13" s="235">
        <v>31</v>
      </c>
      <c r="E13" s="301"/>
      <c r="F13" s="241"/>
      <c r="G13" s="319"/>
      <c r="H13" s="326"/>
      <c r="I13" s="155"/>
      <c r="J13" s="154"/>
      <c r="K13" s="154"/>
      <c r="L13" s="155"/>
      <c r="M13" s="161"/>
      <c r="N13" s="154"/>
      <c r="O13" s="160"/>
      <c r="P13" s="158"/>
      <c r="Q13" s="150"/>
    </row>
    <row r="14" spans="1:17" x14ac:dyDescent="0.3">
      <c r="A14" s="83"/>
      <c r="B14" s="225" t="s">
        <v>49</v>
      </c>
      <c r="C14" s="226">
        <v>9.6307870370370363E-2</v>
      </c>
      <c r="D14" s="234">
        <v>29</v>
      </c>
      <c r="E14" s="303">
        <v>9.778935185185185E-2</v>
      </c>
      <c r="F14" s="309">
        <v>0.10498842592592593</v>
      </c>
      <c r="G14" s="309">
        <v>0.1000462962962963</v>
      </c>
      <c r="H14" s="326"/>
      <c r="I14" s="155"/>
      <c r="J14" s="154"/>
      <c r="K14" s="154"/>
      <c r="L14" s="155"/>
      <c r="M14" s="161"/>
      <c r="N14" s="154"/>
      <c r="O14" s="160"/>
      <c r="P14" s="158"/>
      <c r="Q14" s="150"/>
    </row>
    <row r="15" spans="1:17" x14ac:dyDescent="0.3">
      <c r="A15" s="318"/>
      <c r="B15" s="80" t="s">
        <v>131</v>
      </c>
      <c r="C15" s="218">
        <v>9.7581018518518525E-2</v>
      </c>
      <c r="D15" s="197">
        <v>28</v>
      </c>
      <c r="E15" s="302"/>
      <c r="F15" s="306"/>
      <c r="G15" s="299"/>
      <c r="H15" s="326"/>
      <c r="I15" s="155"/>
      <c r="J15" s="154"/>
      <c r="K15" s="154"/>
      <c r="L15" s="155"/>
      <c r="M15" s="161"/>
      <c r="N15" s="154"/>
      <c r="O15" s="160"/>
      <c r="P15" s="162"/>
      <c r="Q15" s="150"/>
    </row>
    <row r="16" spans="1:17" x14ac:dyDescent="0.3">
      <c r="A16" s="83"/>
      <c r="B16" s="225" t="s">
        <v>57</v>
      </c>
      <c r="C16" s="226">
        <v>9.7777777777777783E-2</v>
      </c>
      <c r="D16" s="234">
        <v>27</v>
      </c>
      <c r="E16" s="303">
        <v>0.1000462962962963</v>
      </c>
      <c r="F16" s="313"/>
      <c r="G16" s="310"/>
      <c r="H16" s="326"/>
      <c r="I16" s="155"/>
      <c r="J16" s="154"/>
      <c r="K16" s="154"/>
      <c r="L16" s="155"/>
      <c r="M16" s="161"/>
      <c r="N16" s="154"/>
      <c r="O16" s="160"/>
      <c r="P16" s="162"/>
      <c r="Q16" s="150"/>
    </row>
    <row r="17" spans="1:17" x14ac:dyDescent="0.3">
      <c r="A17" s="79"/>
      <c r="B17" s="91" t="s">
        <v>127</v>
      </c>
      <c r="C17" s="228">
        <v>0.10063657407407407</v>
      </c>
      <c r="D17" s="235">
        <v>26</v>
      </c>
      <c r="E17" s="301"/>
      <c r="F17" s="320"/>
      <c r="G17" s="321"/>
      <c r="H17" s="326"/>
      <c r="I17" s="155"/>
      <c r="J17" s="155"/>
      <c r="K17" s="154"/>
      <c r="L17" s="154"/>
      <c r="M17" s="155"/>
      <c r="N17" s="161"/>
      <c r="O17" s="154"/>
      <c r="P17" s="160"/>
      <c r="Q17" s="162"/>
    </row>
    <row r="18" spans="1:17" x14ac:dyDescent="0.3">
      <c r="A18" s="83"/>
      <c r="B18" s="84" t="s">
        <v>53</v>
      </c>
      <c r="C18" s="219">
        <v>0.10195601851851853</v>
      </c>
      <c r="D18" s="196">
        <v>24</v>
      </c>
      <c r="E18" s="300">
        <v>0.10528935185185184</v>
      </c>
      <c r="F18" s="239">
        <v>0.10364583333333333</v>
      </c>
      <c r="G18" s="240">
        <v>0.10674768518518518</v>
      </c>
      <c r="H18" s="326"/>
      <c r="I18" s="155"/>
      <c r="J18" s="155"/>
      <c r="K18" s="155"/>
      <c r="L18" s="155"/>
      <c r="M18" s="156"/>
      <c r="N18" s="159"/>
      <c r="O18" s="160"/>
      <c r="P18" s="162"/>
      <c r="Q18" s="150"/>
    </row>
    <row r="19" spans="1:17" x14ac:dyDescent="0.3">
      <c r="A19" s="318"/>
      <c r="B19" s="322" t="s">
        <v>128</v>
      </c>
      <c r="C19" s="323">
        <v>0.1079976851851852</v>
      </c>
      <c r="D19" s="324">
        <v>22</v>
      </c>
      <c r="E19" s="324"/>
      <c r="F19" s="325"/>
      <c r="G19" s="325"/>
      <c r="H19" s="326"/>
      <c r="I19" s="155"/>
      <c r="J19" s="155"/>
      <c r="K19" s="155"/>
      <c r="L19" s="155"/>
      <c r="M19" s="155"/>
      <c r="N19" s="156"/>
      <c r="O19" s="159"/>
      <c r="P19" s="160"/>
      <c r="Q19" s="162"/>
    </row>
    <row r="20" spans="1:17" x14ac:dyDescent="0.3">
      <c r="A20" s="83"/>
      <c r="B20" s="225" t="s">
        <v>85</v>
      </c>
      <c r="C20" s="226">
        <v>0.1106712962962963</v>
      </c>
      <c r="D20" s="237">
        <v>21</v>
      </c>
      <c r="E20" s="303">
        <v>0.11496527777777778</v>
      </c>
      <c r="F20" s="239">
        <v>0.1212037037037037</v>
      </c>
      <c r="G20" s="307"/>
      <c r="H20" s="326"/>
      <c r="I20" s="155"/>
      <c r="J20" s="155"/>
      <c r="K20" s="155"/>
      <c r="L20" s="155"/>
      <c r="M20" s="156"/>
      <c r="N20" s="159"/>
      <c r="O20" s="160"/>
      <c r="P20" s="162"/>
      <c r="Q20" s="150"/>
    </row>
    <row r="21" spans="1:17" x14ac:dyDescent="0.3">
      <c r="A21" s="79"/>
      <c r="B21" s="91" t="s">
        <v>45</v>
      </c>
      <c r="C21" s="228">
        <v>0.11417824074074073</v>
      </c>
      <c r="D21" s="235">
        <v>27</v>
      </c>
      <c r="E21" s="301">
        <v>0.12136574074074075</v>
      </c>
      <c r="F21" s="320"/>
      <c r="G21" s="321"/>
      <c r="H21" s="326"/>
      <c r="I21" s="155"/>
      <c r="J21" s="155"/>
      <c r="K21" s="154"/>
      <c r="L21" s="154"/>
      <c r="M21" s="155"/>
      <c r="N21" s="161"/>
      <c r="O21" s="154"/>
      <c r="P21" s="160"/>
      <c r="Q21" s="162"/>
    </row>
    <row r="22" spans="1:17" x14ac:dyDescent="0.3">
      <c r="A22" s="83"/>
      <c r="H22" s="326"/>
      <c r="I22" s="155"/>
      <c r="J22" s="155"/>
      <c r="K22" s="155"/>
      <c r="L22" s="155"/>
      <c r="M22" s="155"/>
      <c r="N22" s="156"/>
      <c r="O22" s="159"/>
      <c r="P22" s="160"/>
      <c r="Q22" s="162"/>
    </row>
    <row r="23" spans="1:17" x14ac:dyDescent="0.3">
      <c r="A23" s="83"/>
      <c r="B23" s="220"/>
      <c r="C23" s="221"/>
      <c r="D23" s="222"/>
      <c r="E23" s="221"/>
      <c r="F23" s="222"/>
      <c r="G23" s="223"/>
      <c r="H23" s="224"/>
      <c r="I23" s="224"/>
      <c r="J23" s="224"/>
      <c r="K23" s="224"/>
      <c r="L23" s="224"/>
      <c r="M23" s="224"/>
      <c r="N23" s="344"/>
      <c r="O23" s="345"/>
      <c r="P23" s="342"/>
      <c r="Q23" s="166"/>
    </row>
    <row r="24" spans="1:17" s="141" customFormat="1" x14ac:dyDescent="0.3">
      <c r="A24" s="227"/>
      <c r="B24" s="229">
        <v>0.125</v>
      </c>
      <c r="C24" s="230">
        <v>2018</v>
      </c>
      <c r="D24" s="229" t="s">
        <v>7</v>
      </c>
      <c r="E24" s="230">
        <v>2017</v>
      </c>
      <c r="F24" s="231" t="s">
        <v>92</v>
      </c>
      <c r="G24" s="231">
        <v>2015</v>
      </c>
      <c r="H24" s="336" t="s">
        <v>99</v>
      </c>
      <c r="I24" s="328"/>
      <c r="J24" s="155"/>
      <c r="K24" s="154"/>
      <c r="L24" s="154"/>
      <c r="M24" s="155"/>
      <c r="N24" s="161"/>
      <c r="O24" s="154"/>
      <c r="P24" s="160"/>
      <c r="Q24" s="162"/>
    </row>
    <row r="25" spans="1:17" x14ac:dyDescent="0.3">
      <c r="A25" s="318"/>
      <c r="B25" s="331" t="s">
        <v>43</v>
      </c>
      <c r="C25" s="228">
        <v>4.3738425925925924E-2</v>
      </c>
      <c r="D25" s="235">
        <v>34</v>
      </c>
      <c r="E25" s="293">
        <v>9.4050925925925941E-2</v>
      </c>
      <c r="F25" s="332">
        <v>9.9641203703703704E-2</v>
      </c>
      <c r="G25" s="332">
        <v>0.1067361111111111</v>
      </c>
      <c r="H25" s="337">
        <v>9.4421296296296295E-2</v>
      </c>
      <c r="I25" s="343" t="s">
        <v>132</v>
      </c>
      <c r="J25" s="155"/>
      <c r="K25" s="154"/>
      <c r="L25" s="154"/>
      <c r="M25" s="154"/>
      <c r="N25" s="161"/>
      <c r="O25" s="154"/>
      <c r="P25" s="160"/>
      <c r="Q25" s="162"/>
    </row>
    <row r="26" spans="1:17" x14ac:dyDescent="0.3">
      <c r="A26" s="83"/>
      <c r="B26" s="225" t="s">
        <v>118</v>
      </c>
      <c r="C26" s="226">
        <v>4.447916666666666E-2</v>
      </c>
      <c r="D26" s="234">
        <v>30</v>
      </c>
      <c r="E26" s="226"/>
      <c r="F26" s="232"/>
      <c r="G26" s="233"/>
      <c r="H26" s="338">
        <v>9.5902777777777781E-2</v>
      </c>
      <c r="I26" s="343"/>
      <c r="J26" s="155"/>
      <c r="K26" s="154"/>
      <c r="L26" s="154"/>
      <c r="M26" s="154"/>
      <c r="N26" s="161"/>
      <c r="O26" s="154"/>
      <c r="P26" s="160"/>
      <c r="Q26" s="162"/>
    </row>
    <row r="27" spans="1:17" x14ac:dyDescent="0.3">
      <c r="A27" s="79"/>
      <c r="B27" s="80" t="s">
        <v>65</v>
      </c>
      <c r="C27" s="218">
        <v>4.7349537037037037E-2</v>
      </c>
      <c r="D27" s="197">
        <v>25</v>
      </c>
      <c r="E27" s="218">
        <v>5.0266203703703709E-2</v>
      </c>
      <c r="F27" s="70"/>
      <c r="G27" s="71"/>
      <c r="H27" s="337">
        <v>0.10164351851851851</v>
      </c>
      <c r="I27" s="343"/>
      <c r="J27" s="155"/>
      <c r="K27" s="154"/>
      <c r="L27" s="154"/>
      <c r="M27" s="154"/>
      <c r="N27" s="161"/>
      <c r="O27" s="154"/>
      <c r="P27" s="160"/>
      <c r="Q27" s="162"/>
    </row>
    <row r="28" spans="1:17" x14ac:dyDescent="0.3">
      <c r="A28" s="83"/>
      <c r="B28" s="84" t="s">
        <v>55</v>
      </c>
      <c r="C28" s="219">
        <v>4.8495370370370376E-2</v>
      </c>
      <c r="D28" s="196">
        <v>23</v>
      </c>
      <c r="E28" s="294">
        <v>0.10650462962962963</v>
      </c>
      <c r="F28" s="329">
        <v>0.11667824074074074</v>
      </c>
      <c r="G28" s="65"/>
      <c r="H28" s="338">
        <v>0.10393518518518519</v>
      </c>
      <c r="I28" s="343" t="s">
        <v>132</v>
      </c>
      <c r="J28" s="155"/>
      <c r="K28" s="154"/>
      <c r="L28" s="154"/>
      <c r="M28" s="154"/>
      <c r="N28" s="161"/>
      <c r="O28" s="154"/>
      <c r="P28" s="160"/>
      <c r="Q28" s="162"/>
    </row>
    <row r="29" spans="1:17" x14ac:dyDescent="0.3">
      <c r="A29" s="79"/>
      <c r="B29" s="80" t="s">
        <v>51</v>
      </c>
      <c r="C29" s="218">
        <v>5.0266203703703709E-2</v>
      </c>
      <c r="D29" s="197">
        <v>28</v>
      </c>
      <c r="E29" s="218">
        <v>5.2893518518518513E-2</v>
      </c>
      <c r="F29" s="70"/>
      <c r="G29" s="71"/>
      <c r="H29" s="337">
        <v>0.10747685185185185</v>
      </c>
      <c r="I29" s="343"/>
      <c r="J29" s="155"/>
      <c r="K29" s="154"/>
      <c r="L29" s="154"/>
      <c r="M29" s="154"/>
      <c r="N29" s="161"/>
      <c r="O29" s="154"/>
      <c r="P29" s="160"/>
      <c r="Q29" s="162"/>
    </row>
    <row r="30" spans="1:17" x14ac:dyDescent="0.3">
      <c r="A30" s="83"/>
      <c r="B30" s="84" t="s">
        <v>46</v>
      </c>
      <c r="C30" s="219">
        <v>5.2175925925925924E-2</v>
      </c>
      <c r="D30" s="196">
        <v>20</v>
      </c>
      <c r="E30" s="219">
        <v>5.4062500000000006E-2</v>
      </c>
      <c r="F30" s="330"/>
      <c r="G30" s="65"/>
      <c r="H30" s="339">
        <v>0.1112962962962963</v>
      </c>
      <c r="I30" s="343"/>
      <c r="J30" s="155"/>
      <c r="K30" s="154"/>
      <c r="L30" s="154"/>
      <c r="M30" s="155"/>
      <c r="N30" s="161"/>
      <c r="O30" s="154"/>
      <c r="P30" s="160"/>
      <c r="Q30" s="162"/>
    </row>
    <row r="31" spans="1:17" x14ac:dyDescent="0.3">
      <c r="A31" s="79"/>
      <c r="B31" s="91" t="s">
        <v>64</v>
      </c>
      <c r="C31" s="228">
        <v>5.392361111111111E-2</v>
      </c>
      <c r="D31" s="197">
        <v>26</v>
      </c>
      <c r="E31" s="333">
        <v>0.11348379629629629</v>
      </c>
      <c r="F31" s="306"/>
      <c r="G31" s="334"/>
      <c r="H31" s="340">
        <v>0.11479166666666667</v>
      </c>
      <c r="I31" s="327" t="s">
        <v>134</v>
      </c>
      <c r="J31" s="155"/>
      <c r="K31" s="154"/>
      <c r="L31" s="154"/>
      <c r="M31" s="154"/>
      <c r="N31" s="161"/>
      <c r="O31" s="154"/>
      <c r="P31" s="160"/>
      <c r="Q31" s="162"/>
    </row>
    <row r="32" spans="1:17" x14ac:dyDescent="0.3">
      <c r="A32" s="227"/>
      <c r="B32" s="225" t="s">
        <v>50</v>
      </c>
      <c r="C32" s="226">
        <v>5.4363425925925933E-2</v>
      </c>
      <c r="D32" s="234">
        <v>19</v>
      </c>
      <c r="E32" s="226"/>
      <c r="F32" s="335"/>
      <c r="G32" s="233"/>
      <c r="H32" s="341">
        <v>0.1156712962962963</v>
      </c>
      <c r="I32" s="343"/>
      <c r="J32" s="155"/>
      <c r="K32" s="154"/>
      <c r="L32" s="154"/>
      <c r="M32" s="154"/>
      <c r="N32" s="161"/>
      <c r="O32" s="154"/>
      <c r="P32" s="160"/>
      <c r="Q32" s="162"/>
    </row>
    <row r="33" spans="1:17" x14ac:dyDescent="0.3">
      <c r="A33" s="318"/>
      <c r="B33" s="91" t="s">
        <v>59</v>
      </c>
      <c r="C33" s="228">
        <v>5.5879629629629633E-2</v>
      </c>
      <c r="D33" s="316">
        <v>25</v>
      </c>
      <c r="E33" s="228">
        <v>6.06712962962963E-2</v>
      </c>
      <c r="F33" s="241">
        <v>6.2291666666666669E-2</v>
      </c>
      <c r="G33" s="317">
        <v>5.9537037037037034E-2</v>
      </c>
      <c r="H33" s="337">
        <v>0.1187037037037037</v>
      </c>
      <c r="I33" s="343"/>
      <c r="J33" s="155"/>
      <c r="K33" s="154"/>
      <c r="L33" s="154"/>
      <c r="M33" s="154"/>
      <c r="N33" s="161"/>
      <c r="O33" s="154"/>
      <c r="P33" s="160"/>
      <c r="Q33" s="162"/>
    </row>
    <row r="34" spans="1:17" x14ac:dyDescent="0.3">
      <c r="A34" s="83"/>
      <c r="B34" s="225" t="s">
        <v>60</v>
      </c>
      <c r="C34" s="226">
        <v>5.8668981481481482E-2</v>
      </c>
      <c r="D34" s="234">
        <v>24</v>
      </c>
      <c r="E34" s="226">
        <v>6.5497685185185187E-2</v>
      </c>
      <c r="F34" s="170"/>
      <c r="G34" s="233"/>
      <c r="H34" s="338">
        <v>0.12428240740740741</v>
      </c>
      <c r="I34" s="343"/>
      <c r="J34" s="155"/>
      <c r="K34" s="154"/>
      <c r="L34" s="154"/>
      <c r="M34" s="154"/>
      <c r="N34" s="161"/>
      <c r="O34" s="154"/>
      <c r="P34" s="160"/>
      <c r="Q34" s="162"/>
    </row>
    <row r="35" spans="1:17" x14ac:dyDescent="0.3">
      <c r="A35" s="79"/>
      <c r="B35" s="80" t="s">
        <v>76</v>
      </c>
      <c r="C35" s="218">
        <v>6.0532407407407403E-2</v>
      </c>
      <c r="D35" s="197">
        <v>23</v>
      </c>
      <c r="E35" s="218">
        <v>6.4363425925925921E-2</v>
      </c>
      <c r="F35" s="295">
        <v>6.5335648148148143E-2</v>
      </c>
      <c r="G35" s="71"/>
      <c r="H35" s="337">
        <v>0.12800925925925927</v>
      </c>
      <c r="I35" s="343"/>
      <c r="J35" s="155"/>
      <c r="K35" s="154"/>
      <c r="L35" s="154"/>
      <c r="M35" s="154"/>
      <c r="N35" s="161"/>
      <c r="O35" s="154"/>
      <c r="P35" s="160"/>
      <c r="Q35" s="162"/>
    </row>
  </sheetData>
  <sortState ref="A25:J35">
    <sortCondition ref="C25:C35"/>
  </sortState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topLeftCell="A2" zoomScale="99" zoomScaleNormal="99" workbookViewId="0">
      <selection activeCell="E11" sqref="E11"/>
    </sheetView>
  </sheetViews>
  <sheetFormatPr defaultRowHeight="14.4" x14ac:dyDescent="0.3"/>
  <cols>
    <col min="1" max="1" width="3.6640625" style="21" customWidth="1"/>
    <col min="2" max="2" width="24.88671875" style="1" bestFit="1" customWidth="1"/>
    <col min="3" max="3" width="8.44140625" style="46" customWidth="1"/>
    <col min="4" max="5" width="8.44140625" style="42" customWidth="1"/>
    <col min="6" max="6" width="8.44140625" style="42" hidden="1" customWidth="1"/>
    <col min="7" max="7" width="9.109375" style="4" customWidth="1"/>
    <col min="8" max="8" width="9" style="2" customWidth="1"/>
    <col min="9" max="9" width="9.44140625" style="21" bestFit="1" customWidth="1"/>
    <col min="10" max="10" width="9.109375" style="21"/>
    <col min="11" max="13" width="10.109375" style="2" customWidth="1"/>
    <col min="14" max="14" width="10.109375" style="9" customWidth="1"/>
    <col min="15" max="16" width="10.109375" style="2" customWidth="1"/>
  </cols>
  <sheetData>
    <row r="1" spans="1:46" x14ac:dyDescent="0.3">
      <c r="A1" s="275" t="s">
        <v>119</v>
      </c>
    </row>
    <row r="2" spans="1:46" ht="15" thickBot="1" x14ac:dyDescent="0.35">
      <c r="H2" s="3">
        <v>43127</v>
      </c>
      <c r="I2" s="22" t="s">
        <v>110</v>
      </c>
      <c r="J2" s="24">
        <v>43169</v>
      </c>
      <c r="K2" s="3" t="s">
        <v>111</v>
      </c>
      <c r="L2" s="3">
        <v>43235</v>
      </c>
      <c r="M2" s="3">
        <v>43276</v>
      </c>
      <c r="N2" s="28">
        <v>43347</v>
      </c>
      <c r="O2" s="3">
        <v>43344</v>
      </c>
    </row>
    <row r="3" spans="1:46" s="8" customFormat="1" ht="117.6" thickTop="1" thickBot="1" x14ac:dyDescent="0.35">
      <c r="A3" s="21" t="s">
        <v>11</v>
      </c>
      <c r="B3" s="7" t="s">
        <v>0</v>
      </c>
      <c r="C3" s="47" t="s">
        <v>14</v>
      </c>
      <c r="D3" s="41" t="s">
        <v>16</v>
      </c>
      <c r="E3" s="41" t="s">
        <v>17</v>
      </c>
      <c r="F3" s="41" t="s">
        <v>18</v>
      </c>
      <c r="G3" s="52" t="s">
        <v>15</v>
      </c>
      <c r="H3" s="30" t="s">
        <v>8</v>
      </c>
      <c r="I3" s="29" t="s">
        <v>1</v>
      </c>
      <c r="J3" s="29" t="s">
        <v>2</v>
      </c>
      <c r="K3" s="29" t="s">
        <v>3</v>
      </c>
      <c r="L3" s="29" t="s">
        <v>4</v>
      </c>
      <c r="M3" s="29" t="s">
        <v>5</v>
      </c>
      <c r="N3" s="29" t="s">
        <v>135</v>
      </c>
      <c r="O3" s="32" t="s">
        <v>6</v>
      </c>
      <c r="P3" s="31" t="s">
        <v>12</v>
      </c>
    </row>
    <row r="4" spans="1:46" hidden="1" x14ac:dyDescent="0.3">
      <c r="A4" s="23"/>
      <c r="B4" s="54" t="s">
        <v>19</v>
      </c>
      <c r="C4" s="48" t="s">
        <v>20</v>
      </c>
      <c r="D4" s="45" t="s">
        <v>21</v>
      </c>
      <c r="E4" s="45" t="s">
        <v>22</v>
      </c>
      <c r="F4" s="45" t="s">
        <v>23</v>
      </c>
      <c r="G4" s="4" t="s">
        <v>24</v>
      </c>
      <c r="H4" s="2" t="s">
        <v>25</v>
      </c>
      <c r="I4" s="21" t="s">
        <v>26</v>
      </c>
      <c r="J4" s="21" t="s">
        <v>27</v>
      </c>
      <c r="K4" s="4" t="s">
        <v>28</v>
      </c>
      <c r="L4" s="21" t="s">
        <v>29</v>
      </c>
      <c r="M4" s="4" t="s">
        <v>31</v>
      </c>
      <c r="N4" s="23" t="s">
        <v>32</v>
      </c>
      <c r="O4" s="27" t="s">
        <v>33</v>
      </c>
      <c r="P4" s="4" t="s">
        <v>34</v>
      </c>
    </row>
    <row r="5" spans="1:46" s="141" customFormat="1" x14ac:dyDescent="0.3">
      <c r="A5" s="346">
        <v>1</v>
      </c>
      <c r="B5" s="347" t="s">
        <v>39</v>
      </c>
      <c r="C5" s="48"/>
      <c r="D5" s="45"/>
      <c r="E5" s="45">
        <f t="shared" ref="E5:E41" si="0">IF(SUM($H5:$O5)=0,"",SUM($H5:$O5))</f>
        <v>305</v>
      </c>
      <c r="F5" s="45"/>
      <c r="G5" s="143">
        <f t="shared" ref="G5:G41" si="1">IF($E5="","",$E5+$D5-$P5)</f>
        <v>232</v>
      </c>
      <c r="H5" s="144">
        <f>IF(ISERROR(VLOOKUP($B5,'W 1'!$B:$E,3,FALSE)),"",VLOOKUP($B5,'W 1'!$B:$E,3,FALSE))</f>
        <v>40</v>
      </c>
      <c r="I5" s="145">
        <f>IF(ISERROR(VLOOKUP($B5,'W 2'!$B:$F,3,FALSE)),"",VLOOKUP($B5,'W 2'!$B:$F,3,FALSE))</f>
        <v>34</v>
      </c>
      <c r="J5" s="145">
        <f>IF(ISERROR(VLOOKUP($B5,'W 3'!$B:$F,3,FALSE)),"",VLOOKUP($B5,'W 3'!$B:$F,3,FALSE))</f>
        <v>39</v>
      </c>
      <c r="K5" s="145">
        <f>IF(ISERROR(VLOOKUP($B5,'W 4'!$B:$F,3,FALSE)),"",VLOOKUP($B5,'W 4'!$B:$F,3,FALSE))</f>
        <v>35</v>
      </c>
      <c r="L5" s="144">
        <f>IF(ISERROR(VLOOKUP($B5,'W 5'!$B:$F,3,FALSE)),"",VLOOKUP($B5,'W 5'!$B:$F,3,FALSE))</f>
        <v>39</v>
      </c>
      <c r="M5" s="145">
        <f>IF(ISERROR(VLOOKUP($B5,'W 7'!$B:$F,3,FALSE)),"",VLOOKUP($B5,'W 7'!$B:$F,3,FALSE))</f>
        <v>39</v>
      </c>
      <c r="N5" s="147">
        <f>IF(ISERROR(VLOOKUP($B5,'W 8'!$B:$D,3,FALSE)),"",VLOOKUP($B5,'W 8'!$B:$D,3,FALSE))</f>
        <v>39</v>
      </c>
      <c r="O5" s="262">
        <f>IF(ISERROR(VLOOKUP($B5,'W 9'!$B:$F,3,FALSE)),"",VLOOKUP($B5,'W 9'!$B:$F,3,FALSE))</f>
        <v>40</v>
      </c>
      <c r="P5" s="263">
        <f>Tabel1[[#This Row],[Kolom8]]+Tabel1[[#This Row],[Kolom14]]</f>
        <v>73</v>
      </c>
    </row>
    <row r="6" spans="1:46" s="111" customFormat="1" x14ac:dyDescent="0.3">
      <c r="A6" s="348">
        <v>2</v>
      </c>
      <c r="B6" s="347" t="s">
        <v>42</v>
      </c>
      <c r="C6" s="48"/>
      <c r="D6" s="257"/>
      <c r="E6" s="258">
        <f t="shared" si="0"/>
        <v>288</v>
      </c>
      <c r="F6" s="257"/>
      <c r="G6" s="259">
        <f t="shared" si="1"/>
        <v>220</v>
      </c>
      <c r="H6" s="261">
        <f>IF(ISERROR(VLOOKUP($B6,'W 1'!$B:$E,3,FALSE)),"",VLOOKUP($B6,'W 1'!$B:$E,3,FALSE))</f>
        <v>39</v>
      </c>
      <c r="I6" s="146">
        <f>IF(ISERROR(VLOOKUP($B6,'W 2'!$B:$F,3,FALSE)),"",VLOOKUP($B6,'W 2'!$B:$F,3,FALSE))</f>
        <v>36</v>
      </c>
      <c r="J6" s="146">
        <f>IF(ISERROR(VLOOKUP($B6,'W 3'!$B:$F,3,FALSE)),"",VLOOKUP($B6,'W 3'!$B:$F,3,FALSE))</f>
        <v>36</v>
      </c>
      <c r="K6" s="146">
        <f>IF(ISERROR(VLOOKUP($B6,'W 4'!$B:$F,3,FALSE)),"",VLOOKUP($B6,'W 4'!$B:$F,3,FALSE))</f>
        <v>36</v>
      </c>
      <c r="L6" s="262">
        <f>IF(ISERROR(VLOOKUP($B6,'W 5'!$B:$F,3,FALSE)),"",VLOOKUP($B6,'W 5'!$B:$F,3,FALSE))</f>
        <v>32</v>
      </c>
      <c r="M6" s="146">
        <f>IF(ISERROR(VLOOKUP($B6,'W 7'!$B:$F,3,FALSE)),"",VLOOKUP($B6,'W 7'!$B:$F,3,FALSE))</f>
        <v>38</v>
      </c>
      <c r="N6" s="264">
        <f>IF(ISERROR(VLOOKUP($B6,'W 8'!$B:$D,3,FALSE)),"",VLOOKUP($B6,'W 8'!$B:$D,3,FALSE))</f>
        <v>33</v>
      </c>
      <c r="O6" s="262">
        <f>IF(ISERROR(VLOOKUP($B6,'W 9'!$B:$F,3,FALSE)),"",VLOOKUP($B6,'W 9'!$B:$F,3,FALSE))</f>
        <v>38</v>
      </c>
      <c r="P6" s="144">
        <f>32+36</f>
        <v>68</v>
      </c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1:46" s="112" customFormat="1" x14ac:dyDescent="0.3">
      <c r="A7" s="346">
        <v>3</v>
      </c>
      <c r="B7" s="347" t="s">
        <v>47</v>
      </c>
      <c r="C7" s="48"/>
      <c r="D7" s="257"/>
      <c r="E7" s="258">
        <f t="shared" si="0"/>
        <v>276</v>
      </c>
      <c r="F7" s="257"/>
      <c r="G7" s="259">
        <f t="shared" si="1"/>
        <v>220</v>
      </c>
      <c r="H7" s="146">
        <f>IF(ISERROR(VLOOKUP($B7,'W 1'!$B:$E,3,FALSE)),"",VLOOKUP($B7,'W 1'!$B:$E,3,FALSE))</f>
        <v>36</v>
      </c>
      <c r="I7" s="146">
        <f>IF(ISERROR(VLOOKUP($B7,'W 2'!$B:$F,3,FALSE)),"",VLOOKUP($B7,'W 2'!$B:$F,3,FALSE))</f>
        <v>35</v>
      </c>
      <c r="J7" s="146">
        <f>IF(ISERROR(VLOOKUP($B7,'W 3'!$B:$F,3,FALSE)),"",VLOOKUP($B7,'W 3'!$B:$F,3,FALSE))</f>
        <v>25</v>
      </c>
      <c r="K7" s="146">
        <f>IF(ISERROR(VLOOKUP($B7,'W 4'!$B:$F,3,FALSE)),"",VLOOKUP($B7,'W 4'!$B:$F,3,FALSE))</f>
        <v>38</v>
      </c>
      <c r="L7" s="262">
        <f>IF(ISERROR(VLOOKUP($B7,'W 5'!$B:$F,3,FALSE)),"",VLOOKUP($B7,'W 5'!$B:$F,3,FALSE))</f>
        <v>38</v>
      </c>
      <c r="M7" s="146">
        <f>IF(ISERROR(VLOOKUP($B7,'W 7'!$B:$F,3,FALSE)),"",VLOOKUP($B7,'W 7'!$B:$F,3,FALSE))</f>
        <v>31</v>
      </c>
      <c r="N7" s="216">
        <f>IF(ISERROR(VLOOKUP($B7,'W 8'!$B:$D,3,FALSE)),"",VLOOKUP($B7,'W 8'!$B:$D,3,FALSE))</f>
        <v>40</v>
      </c>
      <c r="O7" s="146">
        <f>IF(ISERROR(VLOOKUP($B7,'W 9'!$B:$F,3,FALSE)),"",VLOOKUP($B7,'W 9'!$B:$F,3,FALSE))</f>
        <v>33</v>
      </c>
      <c r="P7" s="2">
        <f>25+31</f>
        <v>56</v>
      </c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</row>
    <row r="8" spans="1:46" s="111" customFormat="1" x14ac:dyDescent="0.3">
      <c r="A8" s="349">
        <v>4</v>
      </c>
      <c r="B8" s="350" t="s">
        <v>118</v>
      </c>
      <c r="C8" s="48"/>
      <c r="D8" s="257"/>
      <c r="E8" s="258">
        <f t="shared" si="0"/>
        <v>228</v>
      </c>
      <c r="F8" s="257"/>
      <c r="G8" s="260">
        <f t="shared" si="1"/>
        <v>203</v>
      </c>
      <c r="H8" s="188" t="str">
        <f>IF(ISERROR(VLOOKUP($B8,'W 1'!$B:$E,3,FALSE)),"",VLOOKUP($B8,'W 1'!$B:$E,3,FALSE))</f>
        <v/>
      </c>
      <c r="I8" s="157">
        <f>IF(ISERROR(VLOOKUP($B8,'W 2'!$B:$F,3,FALSE)),"",VLOOKUP($B8,'W 2'!$B:$F,3,FALSE))</f>
        <v>25</v>
      </c>
      <c r="J8" s="157">
        <f>IF(ISERROR(VLOOKUP($B8,'W 3'!$B:$F,3,FALSE)),"",VLOOKUP($B8,'W 3'!$B:$F,3,FALSE))</f>
        <v>38</v>
      </c>
      <c r="K8" s="157">
        <f>IF(ISERROR(VLOOKUP($B8,'W 4'!$B:$F,3,FALSE)),"",VLOOKUP($B8,'W 4'!$B:$F,3,FALSE))</f>
        <v>32</v>
      </c>
      <c r="L8" s="263">
        <f>IF(ISERROR(VLOOKUP($B8,'W 5'!$B:$F,3,FALSE)),"",VLOOKUP($B8,'W 5'!$B:$F,3,FALSE))</f>
        <v>34</v>
      </c>
      <c r="M8" s="146">
        <f>IF(ISERROR(VLOOKUP($B8,'W 7'!$B:$F,3,FALSE)),"",VLOOKUP($B8,'W 7'!$B:$F,3,FALSE))</f>
        <v>37</v>
      </c>
      <c r="N8" s="265">
        <f>IF(ISERROR(VLOOKUP($B8,'W 8'!$B:$D,3,FALSE)),"",VLOOKUP($B8,'W 8'!$B:$D,3,FALSE))</f>
        <v>32</v>
      </c>
      <c r="O8" s="263">
        <f>IF(ISERROR(VLOOKUP($B8,'W 9'!$B:$F,3,FALSE)),"",VLOOKUP($B8,'W 9'!$B:$F,3,FALSE))</f>
        <v>30</v>
      </c>
      <c r="P8" s="2">
        <v>25</v>
      </c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</row>
    <row r="9" spans="1:46" s="112" customFormat="1" x14ac:dyDescent="0.3">
      <c r="A9" s="346">
        <v>5</v>
      </c>
      <c r="B9" s="347" t="s">
        <v>43</v>
      </c>
      <c r="C9" s="48"/>
      <c r="D9" s="257"/>
      <c r="E9" s="258">
        <f t="shared" si="0"/>
        <v>221</v>
      </c>
      <c r="F9" s="257"/>
      <c r="G9" s="259">
        <f t="shared" si="1"/>
        <v>195</v>
      </c>
      <c r="H9" s="262">
        <f>IF(ISERROR(VLOOKUP($B9,'W 1'!$B:$E,3,FALSE)),"",VLOOKUP($B9,'W 1'!$B:$E,3,FALSE))</f>
        <v>38</v>
      </c>
      <c r="I9" s="146">
        <f>IF(ISERROR(VLOOKUP($B9,'W 2'!$B:$F,3,FALSE)),"",VLOOKUP($B9,'W 2'!$B:$F,3,FALSE))</f>
        <v>27</v>
      </c>
      <c r="J9" s="146" t="str">
        <f>IF(ISERROR(VLOOKUP($B9,'W 3'!$B:$F,3,FALSE)),"",VLOOKUP($B9,'W 3'!$B:$F,3,FALSE))</f>
        <v/>
      </c>
      <c r="K9" s="146">
        <f>IF(ISERROR(VLOOKUP($B9,'W 4'!$B:$F,3,FALSE)),"",VLOOKUP($B9,'W 4'!$B:$F,3,FALSE))</f>
        <v>29</v>
      </c>
      <c r="L9" s="262">
        <f>IF(ISERROR(VLOOKUP($B9,'W 5'!$B:$F,3,FALSE)),"",VLOOKUP($B9,'W 5'!$B:$F,3,FALSE))</f>
        <v>26</v>
      </c>
      <c r="M9" s="146">
        <f>IF(ISERROR(VLOOKUP($B9,'W 7'!$B:$F,3,FALSE)),"",VLOOKUP($B9,'W 7'!$B:$F,3,FALSE))</f>
        <v>36</v>
      </c>
      <c r="N9" s="264">
        <f>IF(ISERROR(VLOOKUP($B9,'W 8'!$B:$D,3,FALSE)),"",VLOOKUP($B9,'W 8'!$B:$D,3,FALSE))</f>
        <v>31</v>
      </c>
      <c r="O9" s="262">
        <f>IF(ISERROR(VLOOKUP($B9,'W 9'!$B:$F,3,FALSE)),"",VLOOKUP($B9,'W 9'!$B:$F,3,FALSE))</f>
        <v>34</v>
      </c>
      <c r="P9" s="148">
        <v>26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</row>
    <row r="10" spans="1:46" s="111" customFormat="1" x14ac:dyDescent="0.3">
      <c r="A10" s="349">
        <v>6</v>
      </c>
      <c r="B10" s="347" t="s">
        <v>63</v>
      </c>
      <c r="C10" s="48"/>
      <c r="D10" s="257"/>
      <c r="E10" s="258">
        <f t="shared" si="0"/>
        <v>190</v>
      </c>
      <c r="F10" s="257"/>
      <c r="G10" s="259">
        <f t="shared" si="1"/>
        <v>190</v>
      </c>
      <c r="H10" s="261">
        <f>IF(ISERROR(VLOOKUP($B10,'W 1'!$B:$E,3,FALSE)),"",VLOOKUP($B10,'W 1'!$B:$E,3,FALSE))</f>
        <v>37</v>
      </c>
      <c r="I10" s="146">
        <f>IF(ISERROR(VLOOKUP($B10,'W 2'!$B:$F,3,FALSE)),"",VLOOKUP($B10,'W 2'!$B:$F,3,FALSE))</f>
        <v>26</v>
      </c>
      <c r="J10" s="146">
        <f>IF(ISERROR(VLOOKUP($B10,'W 3'!$B:$F,3,FALSE)),"",VLOOKUP($B10,'W 3'!$B:$F,3,FALSE))</f>
        <v>37</v>
      </c>
      <c r="K10" s="146">
        <f>IF(ISERROR(VLOOKUP($B10,'W 4'!$B:$F,3,FALSE)),"",VLOOKUP($B10,'W 4'!$B:$F,3,FALSE))</f>
        <v>30</v>
      </c>
      <c r="L10" s="146">
        <f>IF(ISERROR(VLOOKUP($B10,'W 5'!$B:$F,3,FALSE)),"",VLOOKUP($B10,'W 5'!$B:$F,3,FALSE))</f>
        <v>24</v>
      </c>
      <c r="M10" s="146" t="str">
        <f>IF(ISERROR(VLOOKUP($B10,'W 7'!$B:$F,3,FALSE)),"",VLOOKUP($B10,'W 7'!$B:$F,3,FALSE))</f>
        <v/>
      </c>
      <c r="N10" s="216" t="str">
        <f>IF(ISERROR(VLOOKUP($B10,'W 8'!$B:$D,3,FALSE)),"",VLOOKUP($B10,'W 8'!$B:$D,3,FALSE))</f>
        <v/>
      </c>
      <c r="O10" s="146">
        <f>IF(ISERROR(VLOOKUP($B10,'W 9'!$B:$F,3,FALSE)),"",VLOOKUP($B10,'W 9'!$B:$F,3,FALSE))</f>
        <v>36</v>
      </c>
      <c r="P10" s="144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</row>
    <row r="11" spans="1:46" s="112" customFormat="1" x14ac:dyDescent="0.3">
      <c r="A11" s="346">
        <v>7</v>
      </c>
      <c r="B11" s="350" t="s">
        <v>100</v>
      </c>
      <c r="C11" s="48"/>
      <c r="D11" s="257"/>
      <c r="E11" s="258">
        <f t="shared" si="0"/>
        <v>220</v>
      </c>
      <c r="F11" s="257"/>
      <c r="G11" s="260">
        <f t="shared" si="1"/>
        <v>187</v>
      </c>
      <c r="H11" s="188">
        <f>IF(ISERROR(VLOOKUP($B11,'W 1'!$B:$E,3,FALSE)),"",VLOOKUP($B11,'W 1'!$B:$E,3,FALSE))</f>
        <v>34</v>
      </c>
      <c r="I11" s="157">
        <f>IF(ISERROR(VLOOKUP($B11,'W 2'!$B:$F,3,FALSE)),"",VLOOKUP($B11,'W 2'!$B:$F,3,FALSE))</f>
        <v>22</v>
      </c>
      <c r="J11" s="157">
        <f>IF(ISERROR(VLOOKUP($B11,'W 3'!$B:$F,3,FALSE)),"",VLOOKUP($B11,'W 3'!$B:$F,3,FALSE))</f>
        <v>33</v>
      </c>
      <c r="K11" s="157" t="str">
        <f>IF(ISERROR(VLOOKUP($B11,'W 4'!$B:$F,3,FALSE)),"",VLOOKUP($B11,'W 4'!$B:$F,3,FALSE))</f>
        <v/>
      </c>
      <c r="L11" s="263">
        <f>IF(ISERROR(VLOOKUP($B11,'W 5'!$B:$F,3,FALSE)),"",VLOOKUP($B11,'W 5'!$B:$F,3,FALSE))</f>
        <v>27</v>
      </c>
      <c r="M11" s="157">
        <f>IF(ISERROR(VLOOKUP($B11,'W 7'!$B:$F,3,FALSE)),"",VLOOKUP($B11,'W 7'!$B:$F,3,FALSE))</f>
        <v>33</v>
      </c>
      <c r="N11" s="265">
        <f>IF(ISERROR(VLOOKUP($B11,'W 8'!$B:$D,3,FALSE)),"",VLOOKUP($B11,'W 8'!$B:$D,3,FALSE))</f>
        <v>34</v>
      </c>
      <c r="O11" s="263">
        <f>IF(ISERROR(VLOOKUP($B11,'W 9'!$B:$F,3,FALSE)),"",VLOOKUP($B11,'W 9'!$B:$F,3,FALSE))</f>
        <v>37</v>
      </c>
      <c r="P11" s="144">
        <v>33</v>
      </c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</row>
    <row r="12" spans="1:46" s="217" customFormat="1" x14ac:dyDescent="0.3">
      <c r="A12" s="348">
        <v>8</v>
      </c>
      <c r="B12" s="347" t="s">
        <v>38</v>
      </c>
      <c r="C12" s="48"/>
      <c r="D12" s="257"/>
      <c r="E12" s="258">
        <f t="shared" si="0"/>
        <v>186</v>
      </c>
      <c r="F12" s="257"/>
      <c r="G12" s="259">
        <f t="shared" si="1"/>
        <v>186</v>
      </c>
      <c r="H12" s="146" t="str">
        <f>IF(ISERROR(VLOOKUP($B12,'W 1'!$B:$E,3,FALSE)),"",VLOOKUP($B12,'W 1'!$B:$E,3,FALSE))</f>
        <v/>
      </c>
      <c r="I12" s="146">
        <f>IF(ISERROR(VLOOKUP($B12,'W 2'!$B:$F,3,FALSE)),"",VLOOKUP($B12,'W 2'!$B:$F,3,FALSE))</f>
        <v>32</v>
      </c>
      <c r="J12" s="146">
        <f>IF(ISERROR(VLOOKUP($B12,'W 3'!$B:$F,3,FALSE)),"",VLOOKUP($B12,'W 3'!$B:$F,3,FALSE))</f>
        <v>40</v>
      </c>
      <c r="K12" s="146" t="str">
        <f>IF(ISERROR(VLOOKUP($B12,'W 4'!$B:$F,3,FALSE)),"",VLOOKUP($B12,'W 4'!$B:$F,3,FALSE))</f>
        <v/>
      </c>
      <c r="L12" s="146">
        <f>IF(ISERROR(VLOOKUP($B12,'W 5'!$B:$F,3,FALSE)),"",VLOOKUP($B12,'W 5'!$B:$F,3,FALSE))</f>
        <v>35</v>
      </c>
      <c r="M12" s="146">
        <f>IF(ISERROR(VLOOKUP($B12,'W 7'!$B:$F,3,FALSE)),"",VLOOKUP($B12,'W 7'!$B:$F,3,FALSE))</f>
        <v>40</v>
      </c>
      <c r="N12" s="216" t="str">
        <f>IF(ISERROR(VLOOKUP($B12,'W 8'!$B:$D,3,FALSE)),"",VLOOKUP($B12,'W 8'!$B:$D,3,FALSE))</f>
        <v/>
      </c>
      <c r="O12" s="146">
        <f>IF(ISERROR(VLOOKUP($B12,'W 9'!$B:$F,3,FALSE)),"",VLOOKUP($B12,'W 9'!$B:$F,3,FALSE))</f>
        <v>39</v>
      </c>
      <c r="P12" s="263"/>
    </row>
    <row r="13" spans="1:46" s="141" customFormat="1" x14ac:dyDescent="0.3">
      <c r="A13" s="346">
        <v>9</v>
      </c>
      <c r="B13" s="347" t="s">
        <v>75</v>
      </c>
      <c r="C13" s="48"/>
      <c r="D13" s="257"/>
      <c r="E13" s="258">
        <f t="shared" si="0"/>
        <v>205</v>
      </c>
      <c r="F13" s="257"/>
      <c r="G13" s="259">
        <f t="shared" si="1"/>
        <v>186</v>
      </c>
      <c r="H13" s="262" t="str">
        <f>IF(ISERROR(VLOOKUP($B13,'W 1'!$B:$E,3,FALSE)),"",VLOOKUP($B13,'W 1'!$B:$E,3,FALSE))</f>
        <v/>
      </c>
      <c r="I13" s="146">
        <f>IF(ISERROR(VLOOKUP($B13,'W 2'!$B:$F,3,FALSE)),"",VLOOKUP($B13,'W 2'!$B:$F,3,FALSE))</f>
        <v>19</v>
      </c>
      <c r="J13" s="146">
        <f>IF(ISERROR(VLOOKUP($B13,'W 3'!$B:$F,3,FALSE)),"",VLOOKUP($B13,'W 3'!$B:$F,3,FALSE))</f>
        <v>25</v>
      </c>
      <c r="K13" s="146">
        <f>IF(ISERROR(VLOOKUP($B13,'W 4'!$B:$F,3,FALSE)),"",VLOOKUP($B13,'W 4'!$B:$F,3,FALSE))</f>
        <v>22</v>
      </c>
      <c r="L13" s="262">
        <f>IF(ISERROR(VLOOKUP($B13,'W 5'!$B:$F,3,FALSE)),"",VLOOKUP($B13,'W 5'!$B:$F,3,FALSE))</f>
        <v>37</v>
      </c>
      <c r="M13" s="146">
        <f>IF(ISERROR(VLOOKUP($B13,'W 7'!$B:$F,3,FALSE)),"",VLOOKUP($B13,'W 7'!$B:$F,3,FALSE))</f>
        <v>31</v>
      </c>
      <c r="N13" s="264">
        <f>IF(ISERROR(VLOOKUP($B13,'W 8'!$B:$D,3,FALSE)),"",VLOOKUP($B13,'W 8'!$B:$D,3,FALSE))</f>
        <v>38</v>
      </c>
      <c r="O13" s="262">
        <f>IF(ISERROR(VLOOKUP($B13,'W 9'!$B:$F,3,FALSE)),"",VLOOKUP($B13,'W 9'!$B:$F,3,FALSE))</f>
        <v>33</v>
      </c>
      <c r="P13" s="262">
        <v>19</v>
      </c>
    </row>
    <row r="14" spans="1:46" s="111" customFormat="1" x14ac:dyDescent="0.3">
      <c r="A14" s="349">
        <v>10</v>
      </c>
      <c r="B14" s="347" t="s">
        <v>53</v>
      </c>
      <c r="C14" s="48"/>
      <c r="D14" s="257"/>
      <c r="E14" s="258">
        <f t="shared" si="0"/>
        <v>208</v>
      </c>
      <c r="F14" s="257"/>
      <c r="G14" s="260">
        <f t="shared" si="1"/>
        <v>167</v>
      </c>
      <c r="H14" s="263">
        <f>IF(ISERROR(VLOOKUP($B14,'W 1'!$B:$E,3,FALSE)),"",VLOOKUP($B14,'W 1'!$B:$E,3,FALSE))</f>
        <v>30</v>
      </c>
      <c r="I14" s="157">
        <f>IF(ISERROR(VLOOKUP($B14,'W 2'!$B:$F,3,FALSE)),"",VLOOKUP($B14,'W 2'!$B:$F,3,FALSE))</f>
        <v>21</v>
      </c>
      <c r="J14" s="157">
        <f>IF(ISERROR(VLOOKUP($B14,'W 3'!$B:$F,3,FALSE)),"",VLOOKUP($B14,'W 3'!$B:$F,3,FALSE))</f>
        <v>32</v>
      </c>
      <c r="K14" s="146">
        <f>IF(ISERROR(VLOOKUP($B14,'W 4'!$B:$F,3,FALSE)),"",VLOOKUP($B14,'W 4'!$B:$F,3,FALSE))</f>
        <v>23</v>
      </c>
      <c r="L14" s="263">
        <f>IF(ISERROR(VLOOKUP($B14,'W 5'!$B:$F,3,FALSE)),"",VLOOKUP($B14,'W 5'!$B:$F,3,FALSE))</f>
        <v>20</v>
      </c>
      <c r="M14" s="146">
        <f>IF(ISERROR(VLOOKUP($B14,'W 7'!$B:$F,3,FALSE)),"",VLOOKUP($B14,'W 7'!$B:$F,3,FALSE))</f>
        <v>29</v>
      </c>
      <c r="N14" s="265">
        <f>IF(ISERROR(VLOOKUP($B14,'W 8'!$B:$D,3,FALSE)),"",VLOOKUP($B14,'W 8'!$B:$D,3,FALSE))</f>
        <v>29</v>
      </c>
      <c r="O14" s="263">
        <f>IF(ISERROR(VLOOKUP($B14,'W 9'!$B:$F,3,FALSE)),"",VLOOKUP($B14,'W 9'!$B:$F,3,FALSE))</f>
        <v>24</v>
      </c>
      <c r="P14" s="101">
        <f>21+20</f>
        <v>41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</row>
    <row r="15" spans="1:46" s="112" customFormat="1" x14ac:dyDescent="0.3">
      <c r="A15" s="266">
        <v>11</v>
      </c>
      <c r="B15" s="142" t="s">
        <v>49</v>
      </c>
      <c r="C15" s="48"/>
      <c r="D15" s="257"/>
      <c r="E15" s="258">
        <f t="shared" si="0"/>
        <v>160</v>
      </c>
      <c r="F15" s="257"/>
      <c r="G15" s="259">
        <f t="shared" si="1"/>
        <v>160</v>
      </c>
      <c r="H15" s="262">
        <f>IF(ISERROR(VLOOKUP($B15,'W 1'!$B:$E,3,FALSE)),"",VLOOKUP($B15,'W 1'!$B:$E,3,FALSE))</f>
        <v>33</v>
      </c>
      <c r="I15" s="146" t="str">
        <f>IF(ISERROR(VLOOKUP($B15,'W 2'!$B:$F,3,FALSE)),"",VLOOKUP($B15,'W 2'!$B:$F,3,FALSE))</f>
        <v/>
      </c>
      <c r="J15" s="146">
        <f>IF(ISERROR(VLOOKUP($B15,'W 3'!$B:$F,3,FALSE)),"",VLOOKUP($B15,'W 3'!$B:$F,3,FALSE))</f>
        <v>31</v>
      </c>
      <c r="K15" s="146">
        <f>IF(ISERROR(VLOOKUP($B15,'W 4'!$B:$F,3,FALSE)),"",VLOOKUP($B15,'W 4'!$B:$F,3,FALSE))</f>
        <v>33</v>
      </c>
      <c r="L15" s="262" t="str">
        <f>IF(ISERROR(VLOOKUP($B15,'W 5'!$B:$F,3,FALSE)),"",VLOOKUP($B15,'W 5'!$B:$F,3,FALSE))</f>
        <v/>
      </c>
      <c r="M15" s="146">
        <f>IF(ISERROR(VLOOKUP($B15,'W 7'!$B:$F,3,FALSE)),"",VLOOKUP($B15,'W 7'!$B:$F,3,FALSE))</f>
        <v>34</v>
      </c>
      <c r="N15" s="264" t="str">
        <f>IF(ISERROR(VLOOKUP($B15,'W 8'!$B:$D,3,FALSE)),"",VLOOKUP($B15,'W 8'!$B:$D,3,FALSE))</f>
        <v/>
      </c>
      <c r="O15" s="262">
        <f>IF(ISERROR(VLOOKUP($B15,'W 9'!$B:$F,3,FALSE)),"",VLOOKUP($B15,'W 9'!$B:$F,3,FALSE))</f>
        <v>29</v>
      </c>
      <c r="P15" s="262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</row>
    <row r="16" spans="1:46" s="111" customFormat="1" x14ac:dyDescent="0.3">
      <c r="A16" s="276">
        <v>12</v>
      </c>
      <c r="B16" s="142" t="s">
        <v>65</v>
      </c>
      <c r="C16" s="48"/>
      <c r="D16" s="257"/>
      <c r="E16" s="258">
        <f t="shared" si="0"/>
        <v>159</v>
      </c>
      <c r="F16" s="257"/>
      <c r="G16" s="259">
        <f t="shared" si="1"/>
        <v>159</v>
      </c>
      <c r="H16" s="146" t="str">
        <f>IF(ISERROR(VLOOKUP($B16,'W 1'!$B:$E,3,FALSE)),"",VLOOKUP($B16,'W 1'!$B:$E,3,FALSE))</f>
        <v/>
      </c>
      <c r="I16" s="146">
        <f>IF(ISERROR(VLOOKUP($B16,'W 2'!$B:$F,3,FALSE)),"",VLOOKUP($B16,'W 2'!$B:$F,3,FALSE))</f>
        <v>31</v>
      </c>
      <c r="J16" s="146" t="str">
        <f>IF(ISERROR(VLOOKUP($B16,'W 3'!$B:$F,3,FALSE)),"",VLOOKUP($B16,'W 3'!$B:$F,3,FALSE))</f>
        <v/>
      </c>
      <c r="K16" s="146">
        <f>IF(ISERROR(VLOOKUP($B16,'W 4'!$B:$F,3,FALSE)),"",VLOOKUP($B16,'W 4'!$B:$F,3,FALSE))</f>
        <v>34</v>
      </c>
      <c r="L16" s="262">
        <f>IF(ISERROR(VLOOKUP($B16,'W 5'!$B:$F,3,FALSE)),"",VLOOKUP($B16,'W 5'!$B:$F,3,FALSE))</f>
        <v>33</v>
      </c>
      <c r="M16" s="146" t="str">
        <f>IF(ISERROR(VLOOKUP($B16,'W 7'!$B:$F,3,FALSE)),"",VLOOKUP($B16,'W 7'!$B:$F,3,FALSE))</f>
        <v/>
      </c>
      <c r="N16" s="264">
        <f>IF(ISERROR(VLOOKUP($B16,'W 8'!$B:$D,3,FALSE)),"",VLOOKUP($B16,'W 8'!$B:$D,3,FALSE))</f>
        <v>36</v>
      </c>
      <c r="O16" s="262">
        <f>IF(ISERROR(VLOOKUP($B16,'W 9'!$B:$F,3,FALSE)),"",VLOOKUP($B16,'W 9'!$B:$F,3,FALSE))</f>
        <v>25</v>
      </c>
      <c r="P16" s="262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</row>
    <row r="17" spans="1:46" s="112" customFormat="1" x14ac:dyDescent="0.3">
      <c r="A17" s="266">
        <v>13</v>
      </c>
      <c r="B17" s="256" t="s">
        <v>116</v>
      </c>
      <c r="C17" s="48"/>
      <c r="D17" s="257"/>
      <c r="E17" s="258">
        <f t="shared" si="0"/>
        <v>148</v>
      </c>
      <c r="F17" s="257"/>
      <c r="G17" s="260">
        <f t="shared" si="1"/>
        <v>148</v>
      </c>
      <c r="H17" s="188" t="str">
        <f>IF(ISERROR(VLOOKUP($B17,'W 1'!$B:$E,3,FALSE)),"",VLOOKUP($B17,'W 1'!$B:$E,3,FALSE))</f>
        <v/>
      </c>
      <c r="I17" s="157">
        <f>IF(ISERROR(VLOOKUP($B17,'W 2'!$B:$F,3,FALSE)),"",VLOOKUP($B17,'W 2'!$B:$F,3,FALSE))</f>
        <v>39</v>
      </c>
      <c r="J17" s="157" t="str">
        <f>IF(ISERROR(VLOOKUP($B17,'W 3'!$B:$F,3,FALSE)),"",VLOOKUP($B17,'W 3'!$B:$F,3,FALSE))</f>
        <v/>
      </c>
      <c r="K17" s="157">
        <f>IF(ISERROR(VLOOKUP($B17,'W 4'!$B:$F,3,FALSE)),"",VLOOKUP($B17,'W 4'!$B:$F,3,FALSE))</f>
        <v>39</v>
      </c>
      <c r="L17" s="263" t="str">
        <f>IF(ISERROR(VLOOKUP($B17,'W 5'!$B:$F,3,FALSE)),"",VLOOKUP($B17,'W 5'!$B:$F,3,FALSE))</f>
        <v/>
      </c>
      <c r="M17" s="157">
        <f>IF(ISERROR(VLOOKUP($B17,'W 7'!$B:$F,3,FALSE)),"",VLOOKUP($B17,'W 7'!$B:$F,3,FALSE))</f>
        <v>35</v>
      </c>
      <c r="N17" s="265" t="str">
        <f>IF(ISERROR(VLOOKUP($B17,'W 8'!$B:$D,3,FALSE)),"",VLOOKUP($B17,'W 8'!$B:$D,3,FALSE))</f>
        <v/>
      </c>
      <c r="O17" s="263">
        <f>IF(ISERROR(VLOOKUP($B17,'W 9'!$B:$F,3,FALSE)),"",VLOOKUP($B17,'W 9'!$B:$F,3,FALSE))</f>
        <v>35</v>
      </c>
      <c r="P17" s="262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</row>
    <row r="18" spans="1:46" s="111" customFormat="1" x14ac:dyDescent="0.3">
      <c r="A18" s="246">
        <v>14</v>
      </c>
      <c r="B18" s="256" t="s">
        <v>95</v>
      </c>
      <c r="C18" s="48"/>
      <c r="D18" s="257"/>
      <c r="E18" s="258">
        <f t="shared" si="0"/>
        <v>147</v>
      </c>
      <c r="F18" s="257"/>
      <c r="G18" s="260">
        <f t="shared" si="1"/>
        <v>147</v>
      </c>
      <c r="H18" s="188" t="str">
        <f>IF(ISERROR(VLOOKUP($B18,'W 1'!$B:$E,3,FALSE)),"",VLOOKUP($B18,'W 1'!$B:$E,3,FALSE))</f>
        <v/>
      </c>
      <c r="I18" s="157">
        <f>IF(ISERROR(VLOOKUP($B18,'W 2'!$B:$F,3,FALSE)),"",VLOOKUP($B18,'W 2'!$B:$F,3,FALSE))</f>
        <v>37</v>
      </c>
      <c r="J18" s="157" t="str">
        <f>IF(ISERROR(VLOOKUP($B18,'W 3'!$B:$F,3,FALSE)),"",VLOOKUP($B18,'W 3'!$B:$F,3,FALSE))</f>
        <v/>
      </c>
      <c r="K18" s="157">
        <f>IF(ISERROR(VLOOKUP($B18,'W 4'!$B:$F,3,FALSE)),"",VLOOKUP($B18,'W 4'!$B:$F,3,FALSE))</f>
        <v>37</v>
      </c>
      <c r="L18" s="263">
        <f>IF(ISERROR(VLOOKUP($B18,'W 5'!$B:$F,3,FALSE)),"",VLOOKUP($B18,'W 5'!$B:$F,3,FALSE))</f>
        <v>36</v>
      </c>
      <c r="M18" s="146" t="str">
        <f>IF(ISERROR(VLOOKUP($B18,'W 7'!$B:$F,3,FALSE)),"",VLOOKUP($B18,'W 7'!$B:$F,3,FALSE))</f>
        <v/>
      </c>
      <c r="N18" s="265">
        <f>IF(ISERROR(VLOOKUP($B18,'W 8'!$B:$D,3,FALSE)),"",VLOOKUP($B18,'W 8'!$B:$D,3,FALSE))</f>
        <v>37</v>
      </c>
      <c r="O18" s="263" t="str">
        <f>IF(ISERROR(VLOOKUP($B18,'W 9'!$B:$F,3,FALSE)),"",VLOOKUP($B18,'W 9'!$B:$F,3,FALSE))</f>
        <v/>
      </c>
      <c r="P18" s="262"/>
    </row>
    <row r="19" spans="1:46" x14ac:dyDescent="0.3">
      <c r="A19" s="266">
        <v>15</v>
      </c>
      <c r="B19" s="142" t="s">
        <v>69</v>
      </c>
      <c r="C19" s="48"/>
      <c r="D19" s="257"/>
      <c r="E19" s="258">
        <f t="shared" si="0"/>
        <v>146</v>
      </c>
      <c r="F19" s="257"/>
      <c r="G19" s="259">
        <f t="shared" si="1"/>
        <v>146</v>
      </c>
      <c r="H19" s="262">
        <f>IF(ISERROR(VLOOKUP($B19,'W 1'!$B:$E,3,FALSE)),"",VLOOKUP($B19,'W 1'!$B:$E,3,FALSE))</f>
        <v>29</v>
      </c>
      <c r="I19" s="146">
        <f>IF(ISERROR(VLOOKUP($B19,'W 2'!$B:$F,3,FALSE)),"",VLOOKUP($B19,'W 2'!$B:$F,3,FALSE))</f>
        <v>28</v>
      </c>
      <c r="J19" s="146">
        <f>IF(ISERROR(VLOOKUP($B19,'W 3'!$B:$F,3,FALSE)),"",VLOOKUP($B19,'W 3'!$B:$F,3,FALSE))</f>
        <v>29</v>
      </c>
      <c r="K19" s="146" t="str">
        <f>IF(ISERROR(VLOOKUP($B19,'W 4'!$B:$F,3,FALSE)),"",VLOOKUP($B19,'W 4'!$B:$F,3,FALSE))</f>
        <v/>
      </c>
      <c r="L19" s="262">
        <f>IF(ISERROR(VLOOKUP($B19,'W 5'!$B:$F,3,FALSE)),"",VLOOKUP($B19,'W 5'!$B:$F,3,FALSE))</f>
        <v>29</v>
      </c>
      <c r="M19" s="146" t="str">
        <f>IF(ISERROR(VLOOKUP($B19,'W 7'!$B:$F,3,FALSE)),"",VLOOKUP($B19,'W 7'!$B:$F,3,FALSE))</f>
        <v/>
      </c>
      <c r="N19" s="264" t="str">
        <f>IF(ISERROR(VLOOKUP($B19,'W 8'!$B:$D,3,FALSE)),"",VLOOKUP($B19,'W 8'!$B:$D,3,FALSE))</f>
        <v/>
      </c>
      <c r="O19" s="262">
        <f>IF(ISERROR(VLOOKUP($B19,'W 9'!$B:$F,3,FALSE)),"",VLOOKUP($B19,'W 9'!$B:$F,3,FALSE))</f>
        <v>31</v>
      </c>
      <c r="P19" s="101"/>
    </row>
    <row r="20" spans="1:46" x14ac:dyDescent="0.3">
      <c r="A20" s="276">
        <v>16</v>
      </c>
      <c r="B20" s="142" t="s">
        <v>85</v>
      </c>
      <c r="C20" s="48"/>
      <c r="D20" s="257"/>
      <c r="E20" s="258">
        <f t="shared" si="0"/>
        <v>124</v>
      </c>
      <c r="F20" s="257"/>
      <c r="G20" s="260">
        <f t="shared" si="1"/>
        <v>124</v>
      </c>
      <c r="H20" s="188" t="str">
        <f>IF(ISERROR(VLOOKUP($B20,'W 1'!$B:$E,3,FALSE)),"",VLOOKUP($B20,'W 1'!$B:$E,3,FALSE))</f>
        <v/>
      </c>
      <c r="I20" s="157" t="str">
        <f>IF(ISERROR(VLOOKUP($B20,'W 2'!$B:$F,3,FALSE)),"",VLOOKUP($B20,'W 2'!$B:$F,3,FALSE))</f>
        <v/>
      </c>
      <c r="J20" s="157">
        <f>IF(ISERROR(VLOOKUP($B20,'W 3'!$B:$F,3,FALSE)),"",VLOOKUP($B20,'W 3'!$B:$F,3,FALSE))</f>
        <v>26</v>
      </c>
      <c r="K20" s="146" t="str">
        <f>IF(ISERROR(VLOOKUP($B20,'W 4'!$B:$F,3,FALSE)),"",VLOOKUP($B20,'W 4'!$B:$F,3,FALSE))</f>
        <v/>
      </c>
      <c r="L20" s="263">
        <f>IF(ISERROR(VLOOKUP($B20,'W 5'!$B:$F,3,FALSE)),"",VLOOKUP($B20,'W 5'!$B:$F,3,FALSE))</f>
        <v>19</v>
      </c>
      <c r="M20" s="146">
        <f>IF(ISERROR(VLOOKUP($B20,'W 7'!$B:$F,3,FALSE)),"",VLOOKUP($B20,'W 7'!$B:$F,3,FALSE))</f>
        <v>28</v>
      </c>
      <c r="N20" s="265">
        <f>IF(ISERROR(VLOOKUP($B20,'W 8'!$B:$D,3,FALSE)),"",VLOOKUP($B20,'W 8'!$B:$D,3,FALSE))</f>
        <v>30</v>
      </c>
      <c r="O20" s="263">
        <f>IF(ISERROR(VLOOKUP($B20,'W 9'!$B:$F,3,FALSE)),"",VLOOKUP($B20,'W 9'!$B:$F,3,FALSE))</f>
        <v>21</v>
      </c>
      <c r="P20" s="262"/>
    </row>
    <row r="21" spans="1:46" s="141" customFormat="1" x14ac:dyDescent="0.3">
      <c r="A21" s="266">
        <v>17</v>
      </c>
      <c r="B21" s="142" t="s">
        <v>52</v>
      </c>
      <c r="C21" s="48"/>
      <c r="D21" s="257"/>
      <c r="E21" s="258">
        <f t="shared" si="0"/>
        <v>117</v>
      </c>
      <c r="F21" s="257"/>
      <c r="G21" s="259">
        <f t="shared" si="1"/>
        <v>117</v>
      </c>
      <c r="H21" s="262">
        <f>IF(ISERROR(VLOOKUP($B21,'W 1'!$B:$E,3,FALSE)),"",VLOOKUP($B21,'W 1'!$B:$E,3,FALSE))</f>
        <v>31</v>
      </c>
      <c r="I21" s="146">
        <f>IF(ISERROR(VLOOKUP($B21,'W 2'!$B:$F,3,FALSE)),"",VLOOKUP($B21,'W 2'!$B:$F,3,FALSE))</f>
        <v>17</v>
      </c>
      <c r="J21" s="146">
        <f>IF(ISERROR(VLOOKUP($B21,'W 3'!$B:$F,3,FALSE)),"",VLOOKUP($B21,'W 3'!$B:$F,3,FALSE))</f>
        <v>34</v>
      </c>
      <c r="K21" s="146" t="str">
        <f>IF(ISERROR(VLOOKUP($B21,'W 4'!$B:$F,3,FALSE)),"",VLOOKUP($B21,'W 4'!$B:$F,3,FALSE))</f>
        <v/>
      </c>
      <c r="L21" s="262" t="str">
        <f>IF(ISERROR(VLOOKUP($B21,'W 5'!$B:$F,3,FALSE)),"",VLOOKUP($B21,'W 5'!$B:$F,3,FALSE))</f>
        <v/>
      </c>
      <c r="M21" s="146" t="str">
        <f>IF(ISERROR(VLOOKUP($B21,'W 7'!$B:$F,3,FALSE)),"",VLOOKUP($B21,'W 7'!$B:$F,3,FALSE))</f>
        <v/>
      </c>
      <c r="N21" s="264">
        <f>IF(ISERROR(VLOOKUP($B21,'W 8'!$B:$D,3,FALSE)),"",VLOOKUP($B21,'W 8'!$B:$D,3,FALSE))</f>
        <v>35</v>
      </c>
      <c r="O21" s="262" t="str">
        <f>IF(ISERROR(VLOOKUP($B21,'W 9'!$B:$F,3,FALSE)),"",VLOOKUP($B21,'W 9'!$B:$F,3,FALSE))</f>
        <v/>
      </c>
      <c r="P21" s="144"/>
    </row>
    <row r="22" spans="1:46" x14ac:dyDescent="0.3">
      <c r="A22" s="276">
        <v>18</v>
      </c>
      <c r="B22" s="142" t="s">
        <v>70</v>
      </c>
      <c r="C22" s="48"/>
      <c r="D22" s="257"/>
      <c r="E22" s="258">
        <f t="shared" si="0"/>
        <v>110</v>
      </c>
      <c r="F22" s="257"/>
      <c r="G22" s="259">
        <f t="shared" si="1"/>
        <v>110</v>
      </c>
      <c r="H22" s="146" t="str">
        <f>IF(ISERROR(VLOOKUP($B22,'W 1'!$B:$E,3,FALSE)),"",VLOOKUP($B22,'W 1'!$B:$E,3,FALSE))</f>
        <v/>
      </c>
      <c r="I22" s="146">
        <f>IF(ISERROR(VLOOKUP($B22,'W 2'!$B:$F,3,FALSE)),"",VLOOKUP($B22,'W 2'!$B:$F,3,FALSE))</f>
        <v>23</v>
      </c>
      <c r="J22" s="146">
        <f>IF(ISERROR(VLOOKUP($B22,'W 3'!$B:$F,3,FALSE)),"",VLOOKUP($B22,'W 3'!$B:$F,3,FALSE))</f>
        <v>30</v>
      </c>
      <c r="K22" s="146">
        <f>IF(ISERROR(VLOOKUP($B22,'W 4'!$B:$F,3,FALSE)),"",VLOOKUP($B22,'W 4'!$B:$F,3,FALSE))</f>
        <v>26</v>
      </c>
      <c r="L22" s="262">
        <f>IF(ISERROR(VLOOKUP($B22,'W 5'!$B:$F,3,FALSE)),"",VLOOKUP($B22,'W 5'!$B:$F,3,FALSE))</f>
        <v>31</v>
      </c>
      <c r="M22" s="146" t="str">
        <f>IF(ISERROR(VLOOKUP($B22,'W 7'!$B:$F,3,FALSE)),"",VLOOKUP($B22,'W 7'!$B:$F,3,FALSE))</f>
        <v/>
      </c>
      <c r="N22" s="264" t="str">
        <f>IF(ISERROR(VLOOKUP($B22,'W 8'!$B:$D,3,FALSE)),"",VLOOKUP($B22,'W 8'!$B:$D,3,FALSE))</f>
        <v/>
      </c>
      <c r="O22" s="262" t="str">
        <f>IF(ISERROR(VLOOKUP($B22,'W 9'!$B:$F,3,FALSE)),"",VLOOKUP($B22,'W 9'!$B:$F,3,FALSE))</f>
        <v/>
      </c>
      <c r="P22" s="144"/>
    </row>
    <row r="23" spans="1:46" x14ac:dyDescent="0.3">
      <c r="A23" s="266">
        <v>19</v>
      </c>
      <c r="B23" s="142" t="s">
        <v>57</v>
      </c>
      <c r="C23" s="48"/>
      <c r="D23" s="257"/>
      <c r="E23" s="258">
        <f t="shared" si="0"/>
        <v>87</v>
      </c>
      <c r="F23" s="257"/>
      <c r="G23" s="259">
        <f t="shared" si="1"/>
        <v>87</v>
      </c>
      <c r="H23" s="261" t="str">
        <f>IF(ISERROR(VLOOKUP($B23,'W 1'!$B:$E,3,FALSE)),"",VLOOKUP($B23,'W 1'!$B:$E,3,FALSE))</f>
        <v/>
      </c>
      <c r="I23" s="146">
        <f>IF(ISERROR(VLOOKUP($B23,'W 2'!$B:$F,3,FALSE)),"",VLOOKUP($B23,'W 2'!$B:$F,3,FALSE))</f>
        <v>34</v>
      </c>
      <c r="J23" s="146" t="str">
        <f>IF(ISERROR(VLOOKUP($B23,'W 3'!$B:$F,3,FALSE)),"",VLOOKUP($B23,'W 3'!$B:$F,3,FALSE))</f>
        <v/>
      </c>
      <c r="K23" s="146" t="str">
        <f>IF(ISERROR(VLOOKUP($B23,'W 4'!$B:$F,3,FALSE)),"",VLOOKUP($B23,'W 4'!$B:$F,3,FALSE))</f>
        <v/>
      </c>
      <c r="L23" s="262">
        <f>IF(ISERROR(VLOOKUP($B23,'W 5'!$B:$F,3,FALSE)),"",VLOOKUP($B23,'W 5'!$B:$F,3,FALSE))</f>
        <v>26</v>
      </c>
      <c r="M23" s="146" t="str">
        <f>IF(ISERROR(VLOOKUP($B23,'W 7'!$B:$F,3,FALSE)),"",VLOOKUP($B23,'W 7'!$B:$F,3,FALSE))</f>
        <v/>
      </c>
      <c r="N23" s="216" t="str">
        <f>IF(ISERROR(VLOOKUP($B23,'W 8'!$B:$D,3,FALSE)),"",VLOOKUP($B23,'W 8'!$B:$D,3,FALSE))</f>
        <v/>
      </c>
      <c r="O23" s="146">
        <f>IF(ISERROR(VLOOKUP($B23,'W 9'!$B:$F,3,FALSE)),"",VLOOKUP($B23,'W 9'!$B:$F,3,FALSE))</f>
        <v>27</v>
      </c>
      <c r="P23" s="262"/>
    </row>
    <row r="24" spans="1:46" x14ac:dyDescent="0.3">
      <c r="A24" s="246">
        <v>20</v>
      </c>
      <c r="B24" s="142" t="s">
        <v>74</v>
      </c>
      <c r="C24" s="48"/>
      <c r="D24" s="257"/>
      <c r="E24" s="258">
        <f t="shared" si="0"/>
        <v>84</v>
      </c>
      <c r="F24" s="257"/>
      <c r="G24" s="259">
        <f t="shared" si="1"/>
        <v>84</v>
      </c>
      <c r="H24" s="262">
        <f>IF(ISERROR(VLOOKUP($B24,'W 1'!$B:$E,3,FALSE)),"",VLOOKUP($B24,'W 1'!$B:$E,3,FALSE))</f>
        <v>28</v>
      </c>
      <c r="I24" s="146" t="str">
        <f>IF(ISERROR(VLOOKUP($B24,'W 2'!$B:$F,3,FALSE)),"",VLOOKUP($B24,'W 2'!$B:$F,3,FALSE))</f>
        <v/>
      </c>
      <c r="J24" s="146">
        <f>IF(ISERROR(VLOOKUP($B24,'W 3'!$B:$F,3,FALSE)),"",VLOOKUP($B24,'W 3'!$B:$F,3,FALSE))</f>
        <v>28</v>
      </c>
      <c r="K24" s="146" t="str">
        <f>IF(ISERROR(VLOOKUP($B24,'W 4'!$B:$F,3,FALSE)),"",VLOOKUP($B24,'W 4'!$B:$F,3,FALSE))</f>
        <v/>
      </c>
      <c r="L24" s="262">
        <f>IF(ISERROR(VLOOKUP($B24,'W 5'!$B:$F,3,FALSE)),"",VLOOKUP($B24,'W 5'!$B:$F,3,FALSE))</f>
        <v>28</v>
      </c>
      <c r="M24" s="146" t="str">
        <f>IF(ISERROR(VLOOKUP($B24,'W 7'!$B:$F,3,FALSE)),"",VLOOKUP($B24,'W 7'!$B:$F,3,FALSE))</f>
        <v/>
      </c>
      <c r="N24" s="264" t="str">
        <f>IF(ISERROR(VLOOKUP($B24,'W 8'!$B:$D,3,FALSE)),"",VLOOKUP($B24,'W 8'!$B:$D,3,FALSE))</f>
        <v/>
      </c>
      <c r="O24" s="262" t="str">
        <f>IF(ISERROR(VLOOKUP($B24,'W 9'!$B:$F,3,FALSE)),"",VLOOKUP($B24,'W 9'!$B:$F,3,FALSE))</f>
        <v/>
      </c>
      <c r="P24" s="144"/>
    </row>
    <row r="25" spans="1:46" x14ac:dyDescent="0.3">
      <c r="A25" s="266">
        <v>21</v>
      </c>
      <c r="B25" s="142" t="s">
        <v>48</v>
      </c>
      <c r="C25" s="48"/>
      <c r="D25" s="257"/>
      <c r="E25" s="258">
        <f t="shared" si="0"/>
        <v>80</v>
      </c>
      <c r="F25" s="257"/>
      <c r="G25" s="259">
        <f t="shared" si="1"/>
        <v>80</v>
      </c>
      <c r="H25" s="262" t="str">
        <f>IF(ISERROR(VLOOKUP($B25,'W 1'!$B:$E,3,FALSE)),"",VLOOKUP($B25,'W 1'!$B:$E,3,FALSE))</f>
        <v/>
      </c>
      <c r="I25" s="146">
        <f>IF(ISERROR(VLOOKUP($B25,'W 2'!$B:$F,3,FALSE)),"",VLOOKUP($B25,'W 2'!$B:$F,3,FALSE))</f>
        <v>40</v>
      </c>
      <c r="J25" s="146" t="str">
        <f>IF(ISERROR(VLOOKUP($B25,'W 3'!$B:$F,3,FALSE)),"",VLOOKUP($B25,'W 3'!$B:$F,3,FALSE))</f>
        <v/>
      </c>
      <c r="K25" s="146">
        <f>IF(ISERROR(VLOOKUP($B25,'W 4'!$B:$F,3,FALSE)),"",VLOOKUP($B25,'W 4'!$B:$F,3,FALSE))</f>
        <v>40</v>
      </c>
      <c r="L25" s="146" t="str">
        <f>IF(ISERROR(VLOOKUP($B25,'W 5'!$B:$F,3,FALSE)),"",VLOOKUP($B25,'W 5'!$B:$F,3,FALSE))</f>
        <v/>
      </c>
      <c r="M25" s="146" t="str">
        <f>IF(ISERROR(VLOOKUP($B25,'W 7'!$B:$F,3,FALSE)),"",VLOOKUP($B25,'W 7'!$B:$F,3,FALSE))</f>
        <v/>
      </c>
      <c r="N25" s="216" t="str">
        <f>IF(ISERROR(VLOOKUP($B25,'W 8'!$B:$D,3,FALSE)),"",VLOOKUP($B25,'W 8'!$B:$D,3,FALSE))</f>
        <v/>
      </c>
      <c r="O25" s="146" t="str">
        <f>IF(ISERROR(VLOOKUP($B25,'W 9'!$B:$F,3,FALSE)),"",VLOOKUP($B25,'W 9'!$B:$F,3,FALSE))</f>
        <v/>
      </c>
      <c r="P25" s="144"/>
    </row>
    <row r="26" spans="1:46" x14ac:dyDescent="0.3">
      <c r="A26" s="276">
        <v>22</v>
      </c>
      <c r="B26" s="142" t="s">
        <v>73</v>
      </c>
      <c r="C26" s="48"/>
      <c r="D26" s="257"/>
      <c r="E26" s="258">
        <f t="shared" si="0"/>
        <v>77</v>
      </c>
      <c r="F26" s="257"/>
      <c r="G26" s="259">
        <f t="shared" si="1"/>
        <v>77</v>
      </c>
      <c r="H26" s="261">
        <f>IF(ISERROR(VLOOKUP($B26,'W 1'!$B:$E,3,FALSE)),"",VLOOKUP($B26,'W 1'!$B:$E,3,FALSE))</f>
        <v>32</v>
      </c>
      <c r="I26" s="146">
        <f>IF(ISERROR(VLOOKUP($B26,'W 2'!$B:$F,3,FALSE)),"",VLOOKUP($B26,'W 2'!$B:$F,3,FALSE))</f>
        <v>18</v>
      </c>
      <c r="J26" s="146" t="str">
        <f>IF(ISERROR(VLOOKUP($B26,'W 3'!$B:$F,3,FALSE)),"",VLOOKUP($B26,'W 3'!$B:$F,3,FALSE))</f>
        <v/>
      </c>
      <c r="K26" s="146">
        <f>IF(ISERROR(VLOOKUP($B26,'W 4'!$B:$F,3,FALSE)),"",VLOOKUP($B26,'W 4'!$B:$F,3,FALSE))</f>
        <v>27</v>
      </c>
      <c r="L26" s="262" t="str">
        <f>IF(ISERROR(VLOOKUP($B26,'W 5'!$B:$F,3,FALSE)),"",VLOOKUP($B26,'W 5'!$B:$F,3,FALSE))</f>
        <v/>
      </c>
      <c r="M26" s="146" t="str">
        <f>IF(ISERROR(VLOOKUP($B26,'W 7'!$B:$F,3,FALSE)),"",VLOOKUP($B26,'W 7'!$B:$F,3,FALSE))</f>
        <v/>
      </c>
      <c r="N26" s="264" t="str">
        <f>IF(ISERROR(VLOOKUP($B26,'W 8'!$B:$D,3,FALSE)),"",VLOOKUP($B26,'W 8'!$B:$D,3,FALSE))</f>
        <v/>
      </c>
      <c r="O26" s="262" t="str">
        <f>IF(ISERROR(VLOOKUP($B26,'W 9'!$B:$F,3,FALSE)),"",VLOOKUP($B26,'W 9'!$B:$F,3,FALSE))</f>
        <v/>
      </c>
      <c r="P26" s="263"/>
    </row>
    <row r="27" spans="1:46" x14ac:dyDescent="0.3">
      <c r="A27" s="266">
        <v>23</v>
      </c>
      <c r="B27" s="142" t="s">
        <v>72</v>
      </c>
      <c r="C27" s="48"/>
      <c r="D27" s="257"/>
      <c r="E27" s="258">
        <f t="shared" si="0"/>
        <v>73</v>
      </c>
      <c r="F27" s="257"/>
      <c r="G27" s="259">
        <f t="shared" si="1"/>
        <v>73</v>
      </c>
      <c r="H27" s="146" t="str">
        <f>IF(ISERROR(VLOOKUP($B27,'W 1'!$B:$E,3,FALSE)),"",VLOOKUP($B27,'W 1'!$B:$E,3,FALSE))</f>
        <v/>
      </c>
      <c r="I27" s="146">
        <f>IF(ISERROR(VLOOKUP($B27,'W 2'!$B:$F,3,FALSE)),"",VLOOKUP($B27,'W 2'!$B:$F,3,FALSE))</f>
        <v>21</v>
      </c>
      <c r="J27" s="146" t="str">
        <f>IF(ISERROR(VLOOKUP($B27,'W 3'!$B:$F,3,FALSE)),"",VLOOKUP($B27,'W 3'!$B:$F,3,FALSE))</f>
        <v/>
      </c>
      <c r="K27" s="146">
        <f>IF(ISERROR(VLOOKUP($B27,'W 4'!$B:$F,3,FALSE)),"",VLOOKUP($B27,'W 4'!$B:$F,3,FALSE))</f>
        <v>24</v>
      </c>
      <c r="L27" s="262" t="str">
        <f>IF(ISERROR(VLOOKUP($B27,'W 5'!$B:$F,3,FALSE)),"",VLOOKUP($B27,'W 5'!$B:$F,3,FALSE))</f>
        <v/>
      </c>
      <c r="M27" s="146" t="str">
        <f>IF(ISERROR(VLOOKUP($B27,'W 7'!$B:$F,3,FALSE)),"",VLOOKUP($B27,'W 7'!$B:$F,3,FALSE))</f>
        <v/>
      </c>
      <c r="N27" s="264">
        <f>IF(ISERROR(VLOOKUP($B27,'W 8'!$B:$D,3,FALSE)),"",VLOOKUP($B27,'W 8'!$B:$D,3,FALSE))</f>
        <v>28</v>
      </c>
      <c r="O27" s="262" t="str">
        <f>IF(ISERROR(VLOOKUP($B27,'W 9'!$B:$F,3,FALSE)),"",VLOOKUP($B27,'W 9'!$B:$F,3,FALSE))</f>
        <v/>
      </c>
      <c r="P27" s="263"/>
    </row>
    <row r="28" spans="1:46" x14ac:dyDescent="0.3">
      <c r="A28" s="276">
        <v>24</v>
      </c>
      <c r="B28" s="256" t="s">
        <v>127</v>
      </c>
      <c r="C28" s="48"/>
      <c r="D28" s="257"/>
      <c r="E28" s="258">
        <f t="shared" si="0"/>
        <v>72</v>
      </c>
      <c r="F28" s="257"/>
      <c r="G28" s="260">
        <f t="shared" si="1"/>
        <v>72</v>
      </c>
      <c r="H28" s="188" t="str">
        <f>IF(ISERROR(VLOOKUP($B28,'W 1'!$B:$E,3,FALSE)),"",VLOOKUP($B28,'W 1'!$B:$E,3,FALSE))</f>
        <v/>
      </c>
      <c r="I28" s="157" t="str">
        <f>IF(ISERROR(VLOOKUP($B28,'W 2'!$B:$F,3,FALSE)),"",VLOOKUP($B28,'W 2'!$B:$F,3,FALSE))</f>
        <v/>
      </c>
      <c r="J28" s="157" t="str">
        <f>IF(ISERROR(VLOOKUP($B28,'W 3'!$B:$F,3,FALSE)),"",VLOOKUP($B28,'W 3'!$B:$F,3,FALSE))</f>
        <v/>
      </c>
      <c r="K28" s="157">
        <f>IF(ISERROR(VLOOKUP($B28,'W 4'!$B:$F,3,FALSE)),"",VLOOKUP($B28,'W 4'!$B:$F,3,FALSE))</f>
        <v>25</v>
      </c>
      <c r="L28" s="263">
        <f>IF(ISERROR(VLOOKUP($B28,'W 5'!$B:$F,3,FALSE)),"",VLOOKUP($B28,'W 5'!$B:$F,3,FALSE))</f>
        <v>21</v>
      </c>
      <c r="M28" s="157" t="str">
        <f>IF(ISERROR(VLOOKUP($B28,'W 7'!$B:$F,3,FALSE)),"",VLOOKUP($B28,'W 7'!$B:$F,3,FALSE))</f>
        <v/>
      </c>
      <c r="N28" s="265" t="str">
        <f>IF(ISERROR(VLOOKUP($B28,'W 8'!$B:$D,3,FALSE)),"",VLOOKUP($B28,'W 8'!$B:$D,3,FALSE))</f>
        <v/>
      </c>
      <c r="O28" s="263">
        <f>IF(ISERROR(VLOOKUP($B28,'W 9'!$B:$F,3,FALSE)),"",VLOOKUP($B28,'W 9'!$B:$F,3,FALSE))</f>
        <v>26</v>
      </c>
      <c r="P28" s="101"/>
    </row>
    <row r="29" spans="1:46" x14ac:dyDescent="0.3">
      <c r="A29" s="266">
        <v>25</v>
      </c>
      <c r="B29" s="142" t="s">
        <v>67</v>
      </c>
      <c r="C29" s="48"/>
      <c r="D29" s="257"/>
      <c r="E29" s="258">
        <f t="shared" si="0"/>
        <v>58</v>
      </c>
      <c r="F29" s="257"/>
      <c r="G29" s="259">
        <f t="shared" si="1"/>
        <v>58</v>
      </c>
      <c r="H29" s="262" t="str">
        <f>IF(ISERROR(VLOOKUP($B29,'W 1'!$B:$E,3,FALSE)),"",VLOOKUP($B29,'W 1'!$B:$E,3,FALSE))</f>
        <v/>
      </c>
      <c r="I29" s="146">
        <f>IF(ISERROR(VLOOKUP($B29,'W 2'!$B:$F,3,FALSE)),"",VLOOKUP($B29,'W 2'!$B:$F,3,FALSE))</f>
        <v>30</v>
      </c>
      <c r="J29" s="146" t="str">
        <f>IF(ISERROR(VLOOKUP($B29,'W 3'!$B:$F,3,FALSE)),"",VLOOKUP($B29,'W 3'!$B:$F,3,FALSE))</f>
        <v/>
      </c>
      <c r="K29" s="146">
        <f>IF(ISERROR(VLOOKUP($B29,'W 4'!$B:$F,3,FALSE)),"",VLOOKUP($B29,'W 4'!$B:$F,3,FALSE))</f>
        <v>28</v>
      </c>
      <c r="L29" s="262" t="str">
        <f>IF(ISERROR(VLOOKUP($B29,'W 5'!$B:$F,3,FALSE)),"",VLOOKUP($B29,'W 5'!$B:$F,3,FALSE))</f>
        <v/>
      </c>
      <c r="M29" s="146" t="str">
        <f>IF(ISERROR(VLOOKUP($B29,'W 7'!$B:$F,3,FALSE)),"",VLOOKUP($B29,'W 7'!$B:$F,3,FALSE))</f>
        <v/>
      </c>
      <c r="N29" s="264" t="str">
        <f>IF(ISERROR(VLOOKUP($B29,'W 8'!$B:$D,3,FALSE)),"",VLOOKUP($B29,'W 8'!$B:$D,3,FALSE))</f>
        <v/>
      </c>
      <c r="O29" s="262" t="str">
        <f>IF(ISERROR(VLOOKUP($B29,'W 9'!$B:$F,3,FALSE)),"",VLOOKUP($B29,'W 9'!$B:$F,3,FALSE))</f>
        <v/>
      </c>
      <c r="P29" s="262"/>
    </row>
    <row r="30" spans="1:46" x14ac:dyDescent="0.3">
      <c r="A30" s="246">
        <v>26</v>
      </c>
      <c r="B30" s="256" t="s">
        <v>123</v>
      </c>
      <c r="C30" s="48"/>
      <c r="D30" s="257"/>
      <c r="E30" s="258">
        <f t="shared" si="0"/>
        <v>57</v>
      </c>
      <c r="F30" s="257"/>
      <c r="G30" s="260">
        <f t="shared" si="1"/>
        <v>57</v>
      </c>
      <c r="H30" s="188" t="str">
        <f>IF(ISERROR(VLOOKUP($B30,'W 1'!$B:$E,3,FALSE)),"",VLOOKUP($B30,'W 1'!$B:$E,3,FALSE))</f>
        <v/>
      </c>
      <c r="I30" s="157" t="str">
        <f>IF(ISERROR(VLOOKUP($B30,'W 2'!$B:$F,3,FALSE)),"",VLOOKUP($B30,'W 2'!$B:$F,3,FALSE))</f>
        <v/>
      </c>
      <c r="J30" s="157">
        <f>IF(ISERROR(VLOOKUP($B30,'W 3'!$B:$F,3,FALSE)),"",VLOOKUP($B30,'W 3'!$B:$F,3,FALSE))</f>
        <v>27</v>
      </c>
      <c r="K30" s="157" t="str">
        <f>IF(ISERROR(VLOOKUP($B30,'W 4'!$B:$F,3,FALSE)),"",VLOOKUP($B30,'W 4'!$B:$F,3,FALSE))</f>
        <v/>
      </c>
      <c r="L30" s="263">
        <f>IF(ISERROR(VLOOKUP($B30,'W 5'!$B:$F,3,FALSE)),"",VLOOKUP($B30,'W 5'!$B:$F,3,FALSE))</f>
        <v>30</v>
      </c>
      <c r="M30" s="146" t="str">
        <f>IF(ISERROR(VLOOKUP($B30,'W 7'!$B:$F,3,FALSE)),"",VLOOKUP($B30,'W 7'!$B:$F,3,FALSE))</f>
        <v/>
      </c>
      <c r="N30" s="265" t="str">
        <f>IF(ISERROR(VLOOKUP($B30,'W 8'!$B:$D,3,FALSE)),"",VLOOKUP($B30,'W 8'!$B:$D,3,FALSE))</f>
        <v/>
      </c>
      <c r="O30" s="263" t="str">
        <f>IF(ISERROR(VLOOKUP($B30,'W 9'!$B:$F,3,FALSE)),"",VLOOKUP($B30,'W 9'!$B:$F,3,FALSE))</f>
        <v/>
      </c>
      <c r="P30" s="262"/>
    </row>
    <row r="31" spans="1:46" x14ac:dyDescent="0.3">
      <c r="A31" s="266">
        <v>27</v>
      </c>
      <c r="B31" s="256" t="s">
        <v>83</v>
      </c>
      <c r="C31" s="48"/>
      <c r="D31" s="257"/>
      <c r="E31" s="258">
        <f t="shared" si="0"/>
        <v>55</v>
      </c>
      <c r="F31" s="257"/>
      <c r="G31" s="260">
        <f t="shared" si="1"/>
        <v>55</v>
      </c>
      <c r="H31" s="263" t="str">
        <f>IF(ISERROR(VLOOKUP($B31,'W 1'!$B:$E,3,FALSE)),"",VLOOKUP($B31,'W 1'!$B:$E,3,FALSE))</f>
        <v/>
      </c>
      <c r="I31" s="157" t="str">
        <f>IF(ISERROR(VLOOKUP($B31,'W 2'!$B:$F,3,FALSE)),"",VLOOKUP($B31,'W 2'!$B:$F,3,FALSE))</f>
        <v/>
      </c>
      <c r="J31" s="157" t="str">
        <f>IF(ISERROR(VLOOKUP($B31,'W 3'!$B:$F,3,FALSE)),"",VLOOKUP($B31,'W 3'!$B:$F,3,FALSE))</f>
        <v/>
      </c>
      <c r="K31" s="157" t="str">
        <f>IF(ISERROR(VLOOKUP($B31,'W 4'!$B:$F,3,FALSE)),"",VLOOKUP($B31,'W 4'!$B:$F,3,FALSE))</f>
        <v/>
      </c>
      <c r="L31" s="263">
        <f>IF(ISERROR(VLOOKUP($B31,'W 5'!$B:$F,3,FALSE)),"",VLOOKUP($B31,'W 5'!$B:$F,3,FALSE))</f>
        <v>23</v>
      </c>
      <c r="M31" s="157">
        <f>IF(ISERROR(VLOOKUP($B31,'W 7'!$B:$F,3,FALSE)),"",VLOOKUP($B31,'W 7'!$B:$F,3,FALSE))</f>
        <v>32</v>
      </c>
      <c r="N31" s="265" t="str">
        <f>IF(ISERROR(VLOOKUP($B31,'W 8'!$B:$D,3,FALSE)),"",VLOOKUP($B31,'W 8'!$B:$D,3,FALSE))</f>
        <v/>
      </c>
      <c r="O31" s="263" t="str">
        <f>IF(ISERROR(VLOOKUP($B31,'W 9'!$B:$F,3,FALSE)),"",VLOOKUP($B31,'W 9'!$B:$F,3,FALSE))</f>
        <v/>
      </c>
      <c r="P31" s="262"/>
    </row>
    <row r="32" spans="1:46" x14ac:dyDescent="0.3">
      <c r="A32" s="276">
        <v>30</v>
      </c>
      <c r="B32" s="142" t="s">
        <v>50</v>
      </c>
      <c r="C32" s="48"/>
      <c r="D32" s="257"/>
      <c r="E32" s="258">
        <f t="shared" si="0"/>
        <v>54</v>
      </c>
      <c r="F32" s="257"/>
      <c r="G32" s="259">
        <f t="shared" si="1"/>
        <v>54</v>
      </c>
      <c r="H32" s="262">
        <f>IF(ISERROR(VLOOKUP($B32,'W 1'!$B:$E,3,FALSE)),"",VLOOKUP($B32,'W 1'!$B:$E,3,FALSE))</f>
        <v>35</v>
      </c>
      <c r="I32" s="146" t="str">
        <f>IF(ISERROR(VLOOKUP($B32,'W 2'!$B:$F,3,FALSE)),"",VLOOKUP($B32,'W 2'!$B:$F,3,FALSE))</f>
        <v/>
      </c>
      <c r="J32" s="146" t="str">
        <f>IF(ISERROR(VLOOKUP($B32,'W 3'!$B:$F,3,FALSE)),"",VLOOKUP($B32,'W 3'!$B:$F,3,FALSE))</f>
        <v/>
      </c>
      <c r="K32" s="146" t="str">
        <f>IF(ISERROR(VLOOKUP($B32,'W 4'!$B:$F,3,FALSE)),"",VLOOKUP($B32,'W 4'!$B:$F,3,FALSE))</f>
        <v/>
      </c>
      <c r="L32" s="262" t="str">
        <f>IF(ISERROR(VLOOKUP($B32,'W 5'!$B:$F,3,FALSE)),"",VLOOKUP($B32,'W 5'!$B:$F,3,FALSE))</f>
        <v/>
      </c>
      <c r="M32" s="146" t="str">
        <f>IF(ISERROR(VLOOKUP($B32,'W 7'!$B:$F,3,FALSE)),"",VLOOKUP($B32,'W 7'!$B:$F,3,FALSE))</f>
        <v/>
      </c>
      <c r="N32" s="264" t="str">
        <f>IF(ISERROR(VLOOKUP($B32,'W 8'!$B:$D,3,FALSE)),"",VLOOKUP($B32,'W 8'!$B:$D,3,FALSE))</f>
        <v/>
      </c>
      <c r="O32" s="262">
        <f>IF(ISERROR(VLOOKUP($B32,'W 9'!$B:$F,3,FALSE)),"",VLOOKUP($B32,'W 9'!$B:$F,3,FALSE))</f>
        <v>19</v>
      </c>
      <c r="P32" s="101"/>
    </row>
    <row r="33" spans="1:16" x14ac:dyDescent="0.3">
      <c r="A33" s="266">
        <v>31</v>
      </c>
      <c r="B33" s="142" t="s">
        <v>128</v>
      </c>
      <c r="C33" s="48"/>
      <c r="D33" s="257"/>
      <c r="E33" s="258">
        <f t="shared" si="0"/>
        <v>49</v>
      </c>
      <c r="F33" s="257"/>
      <c r="G33" s="259">
        <f t="shared" si="1"/>
        <v>49</v>
      </c>
      <c r="H33" s="261" t="str">
        <f>IF(ISERROR(VLOOKUP($B33,'W 1'!$B:$E,3,FALSE)),"",VLOOKUP($B33,'W 1'!$B:$E,3,FALSE))</f>
        <v/>
      </c>
      <c r="I33" s="146" t="str">
        <f>IF(ISERROR(VLOOKUP($B33,'W 2'!$B:$F,3,FALSE)),"",VLOOKUP($B33,'W 2'!$B:$F,3,FALSE))</f>
        <v/>
      </c>
      <c r="J33" s="146" t="str">
        <f>IF(ISERROR(VLOOKUP($B33,'W 3'!$B:$F,3,FALSE)),"",VLOOKUP($B33,'W 3'!$B:$F,3,FALSE))</f>
        <v/>
      </c>
      <c r="K33" s="146" t="str">
        <f>IF(ISERROR(VLOOKUP($B33,'W 4'!$B:$F,3,FALSE)),"",VLOOKUP($B33,'W 4'!$B:$F,3,FALSE))</f>
        <v/>
      </c>
      <c r="L33" s="262" t="str">
        <f>IF(ISERROR(VLOOKUP($B33,'W 5'!$B:$F,3,FALSE)),"",VLOOKUP($B33,'W 5'!$B:$F,3,FALSE))</f>
        <v/>
      </c>
      <c r="M33" s="146">
        <f>IF(ISERROR(VLOOKUP($B33,'W 7'!$B:$F,3,FALSE)),"",VLOOKUP($B33,'W 7'!$B:$F,3,FALSE))</f>
        <v>27</v>
      </c>
      <c r="N33" s="264" t="str">
        <f>IF(ISERROR(VLOOKUP($B33,'W 8'!$B:$D,3,FALSE)),"",VLOOKUP($B33,'W 8'!$B:$D,3,FALSE))</f>
        <v/>
      </c>
      <c r="O33" s="262">
        <f>IF(ISERROR(VLOOKUP($B33,'W 9'!$B:$F,3,FALSE)),"",VLOOKUP($B33,'W 9'!$B:$F,3,FALSE))</f>
        <v>22</v>
      </c>
      <c r="P33" s="263"/>
    </row>
    <row r="34" spans="1:16" x14ac:dyDescent="0.3">
      <c r="A34" s="246">
        <v>32</v>
      </c>
      <c r="B34" s="256" t="s">
        <v>55</v>
      </c>
      <c r="C34" s="48"/>
      <c r="D34" s="257"/>
      <c r="E34" s="258">
        <f t="shared" si="0"/>
        <v>45</v>
      </c>
      <c r="F34" s="257"/>
      <c r="G34" s="260">
        <f t="shared" si="1"/>
        <v>45</v>
      </c>
      <c r="H34" s="263" t="str">
        <f>IF(ISERROR(VLOOKUP($B34,'W 1'!$B:$E,3,FALSE)),"",VLOOKUP($B34,'W 1'!$B:$E,3,FALSE))</f>
        <v/>
      </c>
      <c r="I34" s="157" t="str">
        <f>IF(ISERROR(VLOOKUP($B34,'W 2'!$B:$F,3,FALSE)),"",VLOOKUP($B34,'W 2'!$B:$F,3,FALSE))</f>
        <v/>
      </c>
      <c r="J34" s="157" t="str">
        <f>IF(ISERROR(VLOOKUP($B34,'W 3'!$B:$F,3,FALSE)),"",VLOOKUP($B34,'W 3'!$B:$F,3,FALSE))</f>
        <v/>
      </c>
      <c r="K34" s="157" t="str">
        <f>IF(ISERROR(VLOOKUP($B34,'W 4'!$B:$F,3,FALSE)),"",VLOOKUP($B34,'W 4'!$B:$F,3,FALSE))</f>
        <v/>
      </c>
      <c r="L34" s="263">
        <f>IF(ISERROR(VLOOKUP($B34,'W 5'!$B:$F,3,FALSE)),"",VLOOKUP($B34,'W 5'!$B:$F,3,FALSE))</f>
        <v>22</v>
      </c>
      <c r="M34" s="157" t="str">
        <f>IF(ISERROR(VLOOKUP($B34,'W 7'!$B:$F,3,FALSE)),"",VLOOKUP($B34,'W 7'!$B:$F,3,FALSE))</f>
        <v/>
      </c>
      <c r="N34" s="265" t="str">
        <f>IF(ISERROR(VLOOKUP($B34,'W 8'!$B:$D,3,FALSE)),"",VLOOKUP($B34,'W 8'!$B:$D,3,FALSE))</f>
        <v/>
      </c>
      <c r="O34" s="263">
        <f>IF(ISERROR(VLOOKUP($B34,'W 9'!$B:$F,3,FALSE)),"",VLOOKUP($B34,'W 9'!$B:$F,3,FALSE))</f>
        <v>23</v>
      </c>
      <c r="P34" s="263"/>
    </row>
    <row r="35" spans="1:16" x14ac:dyDescent="0.3">
      <c r="A35" s="266">
        <v>33</v>
      </c>
      <c r="B35" s="256" t="s">
        <v>98</v>
      </c>
      <c r="C35" s="48"/>
      <c r="D35" s="257"/>
      <c r="E35" s="258">
        <f t="shared" si="0"/>
        <v>40</v>
      </c>
      <c r="F35" s="257"/>
      <c r="G35" s="260">
        <f t="shared" si="1"/>
        <v>40</v>
      </c>
      <c r="H35" s="263" t="str">
        <f>IF(ISERROR(VLOOKUP($B35,'W 1'!$B:$E,3,FALSE)),"",VLOOKUP($B35,'W 1'!$B:$E,3,FALSE))</f>
        <v/>
      </c>
      <c r="I35" s="157" t="str">
        <f>IF(ISERROR(VLOOKUP($B35,'W 2'!$B:$F,3,FALSE)),"",VLOOKUP($B35,'W 2'!$B:$F,3,FALSE))</f>
        <v/>
      </c>
      <c r="J35" s="157" t="str">
        <f>IF(ISERROR(VLOOKUP($B35,'W 3'!$B:$F,3,FALSE)),"",VLOOKUP($B35,'W 3'!$B:$F,3,FALSE))</f>
        <v/>
      </c>
      <c r="K35" s="157" t="str">
        <f>IF(ISERROR(VLOOKUP($B35,'W 4'!$B:$F,3,FALSE)),"",VLOOKUP($B35,'W 4'!$B:$F,3,FALSE))</f>
        <v/>
      </c>
      <c r="L35" s="263">
        <f>IF(ISERROR(VLOOKUP($B35,'W 5'!$B:$F,3,FALSE)),"",VLOOKUP($B35,'W 5'!$B:$F,3,FALSE))</f>
        <v>40</v>
      </c>
      <c r="M35" s="157" t="str">
        <f>IF(ISERROR(VLOOKUP($B35,'W 7'!$B:$F,3,FALSE)),"",VLOOKUP($B35,'W 7'!$B:$F,3,FALSE))</f>
        <v/>
      </c>
      <c r="N35" s="265" t="str">
        <f>IF(ISERROR(VLOOKUP($B35,'W 8'!$B:$D,3,FALSE)),"",VLOOKUP($B35,'W 8'!$B:$D,3,FALSE))</f>
        <v/>
      </c>
      <c r="O35" s="263" t="str">
        <f>IF(ISERROR(VLOOKUP($B35,'W 9'!$B:$F,3,FALSE)),"",VLOOKUP($B35,'W 9'!$B:$F,3,FALSE))</f>
        <v/>
      </c>
      <c r="P35" s="263"/>
    </row>
    <row r="36" spans="1:16" x14ac:dyDescent="0.3">
      <c r="A36" s="276">
        <v>34</v>
      </c>
      <c r="B36" s="142" t="s">
        <v>124</v>
      </c>
      <c r="C36" s="48"/>
      <c r="D36" s="257"/>
      <c r="E36" s="258">
        <f t="shared" si="0"/>
        <v>38</v>
      </c>
      <c r="F36" s="257"/>
      <c r="G36" s="260">
        <f t="shared" si="1"/>
        <v>38</v>
      </c>
      <c r="H36" s="188" t="str">
        <f>IF(ISERROR(VLOOKUP($B36,'W 1'!$B:$E,3,FALSE)),"",VLOOKUP($B36,'W 1'!$B:$E,3,FALSE))</f>
        <v/>
      </c>
      <c r="I36" s="157">
        <f>IF(ISERROR(VLOOKUP($B36,'W 2'!$B:$F,3,FALSE)),"",VLOOKUP($B36,'W 2'!$B:$F,3,FALSE))</f>
        <v>38</v>
      </c>
      <c r="J36" s="157" t="str">
        <f>IF(ISERROR(VLOOKUP($B36,'W 3'!$B:$F,3,FALSE)),"",VLOOKUP($B36,'W 3'!$B:$F,3,FALSE))</f>
        <v/>
      </c>
      <c r="K36" s="157" t="str">
        <f>IF(ISERROR(VLOOKUP($B36,'W 4'!$B:$F,3,FALSE)),"",VLOOKUP($B36,'W 4'!$B:$F,3,FALSE))</f>
        <v/>
      </c>
      <c r="L36" s="263" t="str">
        <f>IF(ISERROR(VLOOKUP($B36,'W 5'!$B:$F,3,FALSE)),"",VLOOKUP($B36,'W 5'!$B:$F,3,FALSE))</f>
        <v/>
      </c>
      <c r="M36" s="146" t="str">
        <f>IF(ISERROR(VLOOKUP($B36,'W 7'!$B:$F,3,FALSE)),"",VLOOKUP($B36,'W 7'!$B:$F,3,FALSE))</f>
        <v/>
      </c>
      <c r="N36" s="265" t="str">
        <f>IF(ISERROR(VLOOKUP($B36,'W 8'!$B:$D,3,FALSE)),"",VLOOKUP($B36,'W 8'!$B:$D,3,FALSE))</f>
        <v/>
      </c>
      <c r="O36" s="263" t="str">
        <f>IF(ISERROR(VLOOKUP($B36,'W 9'!$B:$F,3,FALSE)),"",VLOOKUP($B36,'W 9'!$B:$F,3,FALSE))</f>
        <v/>
      </c>
      <c r="P36" s="263"/>
    </row>
    <row r="37" spans="1:16" x14ac:dyDescent="0.3">
      <c r="A37" s="266">
        <v>35</v>
      </c>
      <c r="B37" s="142" t="s">
        <v>68</v>
      </c>
      <c r="C37" s="48"/>
      <c r="D37" s="257"/>
      <c r="E37" s="258">
        <f t="shared" si="0"/>
        <v>35</v>
      </c>
      <c r="F37" s="257"/>
      <c r="G37" s="259">
        <f t="shared" si="1"/>
        <v>35</v>
      </c>
      <c r="H37" s="262" t="str">
        <f>IF(ISERROR(VLOOKUP($B37,'W 1'!$B:$E,3,FALSE)),"",VLOOKUP($B37,'W 1'!$B:$E,3,FALSE))</f>
        <v/>
      </c>
      <c r="I37" s="146" t="str">
        <f>IF(ISERROR(VLOOKUP($B37,'W 2'!$B:$F,3,FALSE)),"",VLOOKUP($B37,'W 2'!$B:$F,3,FALSE))</f>
        <v/>
      </c>
      <c r="J37" s="146">
        <f>IF(ISERROR(VLOOKUP($B37,'W 3'!$B:$F,3,FALSE)),"",VLOOKUP($B37,'W 3'!$B:$F,3,FALSE))</f>
        <v>35</v>
      </c>
      <c r="K37" s="146" t="str">
        <f>IF(ISERROR(VLOOKUP($B37,'W 4'!$B:$F,3,FALSE)),"",VLOOKUP($B37,'W 4'!$B:$F,3,FALSE))</f>
        <v/>
      </c>
      <c r="L37" s="262" t="str">
        <f>IF(ISERROR(VLOOKUP($B37,'W 5'!$B:$F,3,FALSE)),"",VLOOKUP($B37,'W 5'!$B:$F,3,FALSE))</f>
        <v/>
      </c>
      <c r="M37" s="146" t="str">
        <f>IF(ISERROR(VLOOKUP($B37,'W 7'!$B:$F,3,FALSE)),"",VLOOKUP($B37,'W 7'!$B:$F,3,FALSE))</f>
        <v/>
      </c>
      <c r="N37" s="264" t="str">
        <f>IF(ISERROR(VLOOKUP($B37,'W 8'!$B:$D,3,FALSE)),"",VLOOKUP($B37,'W 8'!$B:$D,3,FALSE))</f>
        <v/>
      </c>
      <c r="O37" s="262" t="str">
        <f>IF(ISERROR(VLOOKUP($B37,'W 9'!$B:$F,3,FALSE)),"",VLOOKUP($B37,'W 9'!$B:$F,3,FALSE))</f>
        <v/>
      </c>
      <c r="P37" s="144"/>
    </row>
    <row r="38" spans="1:16" x14ac:dyDescent="0.3">
      <c r="A38" s="276">
        <v>36</v>
      </c>
      <c r="B38" s="256" t="s">
        <v>126</v>
      </c>
      <c r="C38" s="48"/>
      <c r="D38" s="257"/>
      <c r="E38" s="258">
        <f t="shared" si="0"/>
        <v>31</v>
      </c>
      <c r="F38" s="257"/>
      <c r="G38" s="260">
        <f t="shared" si="1"/>
        <v>31</v>
      </c>
      <c r="H38" s="188" t="str">
        <f>IF(ISERROR(VLOOKUP($B38,'W 1'!$B:$E,3,FALSE)),"",VLOOKUP($B38,'W 1'!$B:$E,3,FALSE))</f>
        <v/>
      </c>
      <c r="I38" s="157" t="str">
        <f>IF(ISERROR(VLOOKUP($B38,'W 2'!$B:$F,3,FALSE)),"",VLOOKUP($B38,'W 2'!$B:$F,3,FALSE))</f>
        <v/>
      </c>
      <c r="J38" s="157" t="str">
        <f>IF(ISERROR(VLOOKUP($B38,'W 3'!$B:$F,3,FALSE)),"",VLOOKUP($B38,'W 3'!$B:$F,3,FALSE))</f>
        <v/>
      </c>
      <c r="K38" s="157">
        <f>IF(ISERROR(VLOOKUP($B38,'W 4'!$B:$F,3,FALSE)),"",VLOOKUP($B38,'W 4'!$B:$F,3,FALSE))</f>
        <v>31</v>
      </c>
      <c r="L38" s="263" t="str">
        <f>IF(ISERROR(VLOOKUP($B38,'W 5'!$B:$F,3,FALSE)),"",VLOOKUP($B38,'W 5'!$B:$F,3,FALSE))</f>
        <v/>
      </c>
      <c r="M38" s="157" t="str">
        <f>IF(ISERROR(VLOOKUP($B38,'W 7'!$B:$F,3,FALSE)),"",VLOOKUP($B38,'W 7'!$B:$F,3,FALSE))</f>
        <v/>
      </c>
      <c r="N38" s="265" t="str">
        <f>IF(ISERROR(VLOOKUP($B38,'W 8'!$B:$D,3,FALSE)),"",VLOOKUP($B38,'W 8'!$B:$D,3,FALSE))</f>
        <v/>
      </c>
      <c r="O38" s="263" t="str">
        <f>IF(ISERROR(VLOOKUP($B38,'W 9'!$B:$F,3,FALSE)),"",VLOOKUP($B38,'W 9'!$B:$F,3,FALSE))</f>
        <v/>
      </c>
      <c r="P38" s="262"/>
    </row>
    <row r="39" spans="1:16" x14ac:dyDescent="0.3">
      <c r="A39" s="266">
        <v>37</v>
      </c>
      <c r="B39" s="142" t="s">
        <v>62</v>
      </c>
      <c r="C39" s="48"/>
      <c r="D39" s="257"/>
      <c r="E39" s="258">
        <f t="shared" si="0"/>
        <v>24</v>
      </c>
      <c r="F39" s="257"/>
      <c r="G39" s="259">
        <f t="shared" si="1"/>
        <v>24</v>
      </c>
      <c r="H39" s="262" t="str">
        <f>IF(ISERROR(VLOOKUP($B39,'W 1'!$B:$E,3,FALSE)),"",VLOOKUP($B39,'W 1'!$B:$E,3,FALSE))</f>
        <v/>
      </c>
      <c r="I39" s="146">
        <f>IF(ISERROR(VLOOKUP($B39,'W 2'!$B:$F,3,FALSE)),"",VLOOKUP($B39,'W 2'!$B:$F,3,FALSE))</f>
        <v>24</v>
      </c>
      <c r="J39" s="146" t="str">
        <f>IF(ISERROR(VLOOKUP($B39,'W 3'!$B:$F,3,FALSE)),"",VLOOKUP($B39,'W 3'!$B:$F,3,FALSE))</f>
        <v/>
      </c>
      <c r="K39" s="146" t="str">
        <f>IF(ISERROR(VLOOKUP($B39,'W 4'!$B:$F,3,FALSE)),"",VLOOKUP($B39,'W 4'!$B:$F,3,FALSE))</f>
        <v/>
      </c>
      <c r="L39" s="262" t="str">
        <f>IF(ISERROR(VLOOKUP($B39,'W 5'!$B:$F,3,FALSE)),"",VLOOKUP($B39,'W 5'!$B:$F,3,FALSE))</f>
        <v/>
      </c>
      <c r="M39" s="146" t="str">
        <f>IF(ISERROR(VLOOKUP($B39,'W 7'!$B:$F,3,FALSE)),"",VLOOKUP($B39,'W 7'!$B:$F,3,FALSE))</f>
        <v/>
      </c>
      <c r="N39" s="264" t="str">
        <f>IF(ISERROR(VLOOKUP($B39,'W 8'!$B:$D,3,FALSE)),"",VLOOKUP($B39,'W 8'!$B:$D,3,FALSE))</f>
        <v/>
      </c>
      <c r="O39" s="262" t="str">
        <f>IF(ISERROR(VLOOKUP($B39,'W 9'!$B:$F,3,FALSE)),"",VLOOKUP($B39,'W 9'!$B:$F,3,FALSE))</f>
        <v/>
      </c>
      <c r="P39" s="263"/>
    </row>
    <row r="40" spans="1:16" x14ac:dyDescent="0.3">
      <c r="A40" s="276">
        <v>38</v>
      </c>
      <c r="B40" s="256" t="s">
        <v>81</v>
      </c>
      <c r="C40" s="200"/>
      <c r="D40" s="257"/>
      <c r="E40" s="258">
        <f t="shared" si="0"/>
        <v>21</v>
      </c>
      <c r="F40" s="257"/>
      <c r="G40" s="260">
        <f t="shared" si="1"/>
        <v>21</v>
      </c>
      <c r="H40" s="263" t="str">
        <f>IF(ISERROR(VLOOKUP($B40,'W 1'!$B:$E,3,FALSE)),"",VLOOKUP($B40,'W 1'!$B:$E,3,FALSE))</f>
        <v/>
      </c>
      <c r="I40" s="157" t="str">
        <f>IF(ISERROR(VLOOKUP($B40,'W 2'!$B:$F,3,FALSE)),"",VLOOKUP($B40,'W 2'!$B:$F,3,FALSE))</f>
        <v/>
      </c>
      <c r="J40" s="157" t="str">
        <f>IF(ISERROR(VLOOKUP($B40,'W 3'!$B:$F,3,FALSE)),"",VLOOKUP($B40,'W 3'!$B:$F,3,FALSE))</f>
        <v/>
      </c>
      <c r="K40" s="157">
        <f>IF(ISERROR(VLOOKUP($B40,'W 4'!$B:$F,3,FALSE)),"",VLOOKUP($B40,'W 4'!$B:$F,3,FALSE))</f>
        <v>21</v>
      </c>
      <c r="L40" s="263" t="str">
        <f>IF(ISERROR(VLOOKUP($B40,'W 5'!$B:$F,3,FALSE)),"",VLOOKUP($B40,'W 5'!$B:$F,3,FALSE))</f>
        <v/>
      </c>
      <c r="M40" s="157" t="str">
        <f>IF(ISERROR(VLOOKUP($B40,'W 7'!$B:$F,3,FALSE)),"",VLOOKUP($B40,'W 7'!$B:$F,3,FALSE))</f>
        <v/>
      </c>
      <c r="N40" s="265" t="str">
        <f>IF(ISERROR(VLOOKUP($B40,'W 8'!$B:$D,3,FALSE)),"",VLOOKUP($B40,'W 8'!$B:$D,3,FALSE))</f>
        <v/>
      </c>
      <c r="O40" s="263" t="str">
        <f>IF(ISERROR(VLOOKUP($B40,'W 9'!$B:$F,3,FALSE)),"",VLOOKUP($B40,'W 9'!$B:$F,3,FALSE))</f>
        <v/>
      </c>
      <c r="P40" s="263"/>
    </row>
    <row r="41" spans="1:16" x14ac:dyDescent="0.3">
      <c r="A41" s="266">
        <v>39</v>
      </c>
      <c r="B41" s="256" t="s">
        <v>46</v>
      </c>
      <c r="C41" s="200"/>
      <c r="D41" s="45"/>
      <c r="E41" s="170">
        <f t="shared" si="0"/>
        <v>20</v>
      </c>
      <c r="F41" s="45"/>
      <c r="G41" s="260">
        <f t="shared" si="1"/>
        <v>20</v>
      </c>
      <c r="H41" s="188" t="str">
        <f>IF(ISERROR(VLOOKUP($B41,'W 1'!$B:$E,3,FALSE)),"",VLOOKUP($B41,'W 1'!$B:$E,3,FALSE))</f>
        <v/>
      </c>
      <c r="I41" s="157" t="str">
        <f>IF(ISERROR(VLOOKUP($B41,'W 2'!$B:$F,3,FALSE)),"",VLOOKUP($B41,'W 2'!$B:$F,3,FALSE))</f>
        <v/>
      </c>
      <c r="J41" s="157" t="str">
        <f>IF(ISERROR(VLOOKUP($B41,'W 3'!$B:$F,3,FALSE)),"",VLOOKUP($B41,'W 3'!$B:$F,3,FALSE))</f>
        <v/>
      </c>
      <c r="K41" s="157" t="str">
        <f>IF(ISERROR(VLOOKUP($B41,'W 4'!$B:$F,3,FALSE)),"",VLOOKUP($B41,'W 4'!$B:$F,3,FALSE))</f>
        <v/>
      </c>
      <c r="L41" s="263" t="str">
        <f>IF(ISERROR(VLOOKUP($B41,'W 5'!$B:$F,3,FALSE)),"",VLOOKUP($B41,'W 5'!$B:$F,3,FALSE))</f>
        <v/>
      </c>
      <c r="M41" s="157" t="str">
        <f>IF(ISERROR(VLOOKUP($B41,'W 7'!$B:$F,3,FALSE)),"",VLOOKUP($B41,'W 7'!$B:$F,3,FALSE))</f>
        <v/>
      </c>
      <c r="N41" s="265" t="str">
        <f>IF(ISERROR(VLOOKUP($B41,'W 8'!$B:$D,3,FALSE)),"",VLOOKUP($B41,'W 8'!$B:$D,3,FALSE))</f>
        <v/>
      </c>
      <c r="O41" s="263">
        <f>IF(ISERROR(VLOOKUP($B41,'W 9'!$B:$F,3,FALSE)),"",VLOOKUP($B41,'W 9'!$B:$F,3,FALSE))</f>
        <v>20</v>
      </c>
      <c r="P41" s="263"/>
    </row>
    <row r="42" spans="1:16" x14ac:dyDescent="0.3">
      <c r="A42" s="276"/>
    </row>
    <row r="43" spans="1:16" x14ac:dyDescent="0.3">
      <c r="A43" s="266"/>
    </row>
    <row r="44" spans="1:16" x14ac:dyDescent="0.3">
      <c r="A44" s="276"/>
    </row>
    <row r="45" spans="1:16" x14ac:dyDescent="0.3">
      <c r="A45" s="266"/>
    </row>
    <row r="46" spans="1:16" x14ac:dyDescent="0.3">
      <c r="A46" s="276"/>
    </row>
    <row r="47" spans="1:16" x14ac:dyDescent="0.3">
      <c r="A47" s="266"/>
    </row>
    <row r="49" spans="1:1" x14ac:dyDescent="0.3">
      <c r="A49" s="285"/>
    </row>
  </sheetData>
  <sortState ref="B4:J25">
    <sortCondition descending="1" ref="G4:G25"/>
  </sortState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zoomScaleNormal="100" workbookViewId="0">
      <selection activeCell="F6" sqref="F6"/>
    </sheetView>
  </sheetViews>
  <sheetFormatPr defaultRowHeight="14.4" x14ac:dyDescent="0.3"/>
  <cols>
    <col min="1" max="1" width="6.109375" style="6" customWidth="1"/>
    <col min="2" max="2" width="49.88671875" style="120" customWidth="1"/>
    <col min="3" max="3" width="10.6640625" style="113" customWidth="1"/>
    <col min="4" max="4" width="10.33203125" style="23" bestFit="1" customWidth="1"/>
  </cols>
  <sheetData>
    <row r="1" spans="1:17" ht="15.75" thickBot="1" x14ac:dyDescent="0.3">
      <c r="B1" s="120" t="s">
        <v>112</v>
      </c>
      <c r="C1" s="113" t="s">
        <v>13</v>
      </c>
      <c r="D1" s="23" t="s">
        <v>9</v>
      </c>
    </row>
    <row r="2" spans="1:17" ht="15" x14ac:dyDescent="0.25">
      <c r="A2" s="79">
        <v>1</v>
      </c>
      <c r="B2" s="121" t="s">
        <v>39</v>
      </c>
      <c r="C2" s="210">
        <v>2.4212962962962964E-2</v>
      </c>
      <c r="D2" s="195">
        <v>40</v>
      </c>
      <c r="E2" s="60"/>
      <c r="F2" s="61"/>
      <c r="G2" s="81"/>
      <c r="H2" s="63"/>
      <c r="I2" s="63"/>
      <c r="J2" s="63"/>
      <c r="K2" s="63"/>
      <c r="L2" s="63"/>
      <c r="M2" s="63"/>
      <c r="N2" s="62"/>
      <c r="O2" s="82"/>
      <c r="P2" s="61"/>
      <c r="Q2" s="79"/>
    </row>
    <row r="3" spans="1:17" ht="15" x14ac:dyDescent="0.25">
      <c r="A3" s="83">
        <v>2</v>
      </c>
      <c r="B3" s="122" t="s">
        <v>42</v>
      </c>
      <c r="C3" s="211">
        <v>2.5034722222222222E-2</v>
      </c>
      <c r="D3" s="196">
        <v>39</v>
      </c>
      <c r="E3" s="64"/>
      <c r="F3" s="65"/>
      <c r="G3" s="68"/>
      <c r="H3" s="85"/>
      <c r="I3" s="85"/>
      <c r="J3" s="85"/>
      <c r="K3" s="85"/>
      <c r="L3" s="85"/>
      <c r="M3" s="85"/>
      <c r="N3" s="67"/>
      <c r="O3" s="86"/>
      <c r="P3" s="65"/>
      <c r="Q3" s="83"/>
    </row>
    <row r="4" spans="1:17" ht="15" x14ac:dyDescent="0.25">
      <c r="A4" s="79">
        <v>3</v>
      </c>
      <c r="B4" s="121" t="s">
        <v>43</v>
      </c>
      <c r="C4" s="212">
        <v>2.5173611111111108E-2</v>
      </c>
      <c r="D4" s="197">
        <v>38</v>
      </c>
      <c r="E4" s="70"/>
      <c r="F4" s="71"/>
      <c r="G4" s="74"/>
      <c r="H4" s="87"/>
      <c r="I4" s="87"/>
      <c r="J4" s="87"/>
      <c r="K4" s="87"/>
      <c r="L4" s="87"/>
      <c r="M4" s="87"/>
      <c r="N4" s="73"/>
      <c r="O4" s="88"/>
      <c r="P4" s="75"/>
      <c r="Q4" s="79"/>
    </row>
    <row r="5" spans="1:17" ht="15" x14ac:dyDescent="0.25">
      <c r="A5" s="83">
        <v>4</v>
      </c>
      <c r="B5" s="122" t="s">
        <v>63</v>
      </c>
      <c r="C5" s="211">
        <v>2.5798611111111109E-2</v>
      </c>
      <c r="D5" s="196">
        <v>37</v>
      </c>
      <c r="E5" s="64"/>
      <c r="F5" s="65"/>
      <c r="G5" s="85"/>
      <c r="H5" s="85"/>
      <c r="I5" s="85"/>
      <c r="J5" s="85"/>
      <c r="K5" s="85"/>
      <c r="L5" s="85"/>
      <c r="M5" s="85"/>
      <c r="N5" s="67"/>
      <c r="O5" s="89"/>
      <c r="P5" s="69"/>
      <c r="Q5" s="83"/>
    </row>
    <row r="6" spans="1:17" ht="15" x14ac:dyDescent="0.25">
      <c r="A6" s="79">
        <v>5</v>
      </c>
      <c r="B6" s="121" t="s">
        <v>113</v>
      </c>
      <c r="C6" s="212">
        <v>2.7094907407407404E-2</v>
      </c>
      <c r="D6" s="197"/>
      <c r="E6" s="70"/>
      <c r="F6" s="71"/>
      <c r="G6" s="74"/>
      <c r="H6" s="87"/>
      <c r="I6" s="87"/>
      <c r="J6" s="87"/>
      <c r="K6" s="87"/>
      <c r="L6" s="74"/>
      <c r="M6" s="87"/>
      <c r="N6" s="72"/>
      <c r="O6" s="74"/>
      <c r="P6" s="75"/>
      <c r="Q6" s="79"/>
    </row>
    <row r="7" spans="1:17" x14ac:dyDescent="0.3">
      <c r="A7" s="83">
        <v>6</v>
      </c>
      <c r="B7" s="122" t="s">
        <v>47</v>
      </c>
      <c r="C7" s="211">
        <v>2.7210648148148147E-2</v>
      </c>
      <c r="D7" s="196">
        <v>36</v>
      </c>
      <c r="E7" s="64"/>
      <c r="F7" s="65"/>
      <c r="G7" s="68"/>
      <c r="H7" s="85"/>
      <c r="I7" s="85"/>
      <c r="J7" s="85"/>
      <c r="K7" s="85"/>
      <c r="L7" s="85"/>
      <c r="M7" s="85"/>
      <c r="N7" s="67"/>
      <c r="O7" s="89"/>
      <c r="P7" s="69"/>
      <c r="Q7" s="83"/>
    </row>
    <row r="8" spans="1:17" ht="15" x14ac:dyDescent="0.25">
      <c r="A8" s="79">
        <v>7</v>
      </c>
      <c r="B8" s="121" t="s">
        <v>50</v>
      </c>
      <c r="C8" s="212">
        <v>2.78125E-2</v>
      </c>
      <c r="D8" s="197">
        <v>35</v>
      </c>
      <c r="E8" s="70"/>
      <c r="F8" s="71"/>
      <c r="G8" s="87"/>
      <c r="H8" s="87"/>
      <c r="I8" s="87"/>
      <c r="J8" s="87"/>
      <c r="K8" s="74"/>
      <c r="L8" s="74"/>
      <c r="M8" s="87"/>
      <c r="N8" s="73"/>
      <c r="O8" s="88"/>
      <c r="P8" s="75"/>
      <c r="Q8" s="79"/>
    </row>
    <row r="9" spans="1:17" ht="15" x14ac:dyDescent="0.25">
      <c r="A9" s="83">
        <v>8</v>
      </c>
      <c r="B9" s="122" t="s">
        <v>114</v>
      </c>
      <c r="C9" s="211">
        <v>2.7893518518518515E-2</v>
      </c>
      <c r="D9" s="196"/>
      <c r="E9" s="64"/>
      <c r="F9" s="65"/>
      <c r="G9" s="85"/>
      <c r="H9" s="85"/>
      <c r="I9" s="85"/>
      <c r="J9" s="85"/>
      <c r="K9" s="68"/>
      <c r="L9" s="68"/>
      <c r="M9" s="85"/>
      <c r="N9" s="66"/>
      <c r="O9" s="68"/>
      <c r="P9" s="69"/>
      <c r="Q9" s="83"/>
    </row>
    <row r="10" spans="1:17" ht="15" x14ac:dyDescent="0.25">
      <c r="A10" s="79">
        <v>9</v>
      </c>
      <c r="B10" s="121" t="s">
        <v>100</v>
      </c>
      <c r="C10" s="212">
        <v>2.8229166666666666E-2</v>
      </c>
      <c r="D10" s="197">
        <v>34</v>
      </c>
      <c r="E10" s="70"/>
      <c r="F10" s="71"/>
      <c r="G10" s="74"/>
      <c r="H10" s="87"/>
      <c r="I10" s="87"/>
      <c r="J10" s="87"/>
      <c r="K10" s="87"/>
      <c r="L10" s="87"/>
      <c r="M10" s="87"/>
      <c r="N10" s="72"/>
      <c r="O10" s="74"/>
      <c r="P10" s="75"/>
      <c r="Q10" s="79"/>
    </row>
    <row r="11" spans="1:17" ht="15" x14ac:dyDescent="0.25">
      <c r="A11" s="83">
        <v>10</v>
      </c>
      <c r="B11" s="122" t="s">
        <v>49</v>
      </c>
      <c r="C11" s="211">
        <v>2.8530092592592593E-2</v>
      </c>
      <c r="D11" s="196">
        <v>33</v>
      </c>
      <c r="E11" s="64"/>
      <c r="F11" s="65"/>
      <c r="G11" s="68"/>
      <c r="H11" s="85"/>
      <c r="I11" s="85"/>
      <c r="J11" s="85"/>
      <c r="K11" s="68"/>
      <c r="L11" s="68"/>
      <c r="M11" s="85"/>
      <c r="N11" s="67"/>
      <c r="O11" s="89"/>
      <c r="P11" s="69"/>
      <c r="Q11" s="83"/>
    </row>
    <row r="12" spans="1:17" ht="15" x14ac:dyDescent="0.25">
      <c r="A12" s="79">
        <v>11</v>
      </c>
      <c r="B12" s="121" t="s">
        <v>73</v>
      </c>
      <c r="C12" s="212">
        <v>2.8993055555555553E-2</v>
      </c>
      <c r="D12" s="197">
        <v>32</v>
      </c>
      <c r="E12" s="70"/>
      <c r="F12" s="71"/>
      <c r="G12" s="74"/>
      <c r="H12" s="87"/>
      <c r="I12" s="87"/>
      <c r="J12" s="87"/>
      <c r="K12" s="87"/>
      <c r="L12" s="87"/>
      <c r="M12" s="87"/>
      <c r="N12" s="72"/>
      <c r="O12" s="74"/>
      <c r="P12" s="75"/>
      <c r="Q12" s="79"/>
    </row>
    <row r="13" spans="1:17" ht="15" x14ac:dyDescent="0.25">
      <c r="A13" s="83">
        <v>12</v>
      </c>
      <c r="B13" s="122" t="s">
        <v>52</v>
      </c>
      <c r="C13" s="211">
        <v>2.9189814814814811E-2</v>
      </c>
      <c r="D13" s="196">
        <v>31</v>
      </c>
      <c r="E13" s="64"/>
      <c r="F13" s="65"/>
      <c r="G13" s="68"/>
      <c r="H13" s="85"/>
      <c r="I13" s="85"/>
      <c r="J13" s="85"/>
      <c r="K13" s="68"/>
      <c r="L13" s="68"/>
      <c r="M13" s="85"/>
      <c r="N13" s="66"/>
      <c r="O13" s="68"/>
      <c r="P13" s="69"/>
      <c r="Q13" s="83"/>
    </row>
    <row r="14" spans="1:17" ht="15" x14ac:dyDescent="0.25">
      <c r="A14" s="79">
        <v>13</v>
      </c>
      <c r="B14" s="121" t="s">
        <v>54</v>
      </c>
      <c r="C14" s="212">
        <v>2.9537037037037039E-2</v>
      </c>
      <c r="D14" s="197">
        <v>30</v>
      </c>
      <c r="E14" s="70"/>
      <c r="F14" s="71"/>
      <c r="G14" s="74"/>
      <c r="H14" s="87"/>
      <c r="I14" s="87"/>
      <c r="J14" s="87"/>
      <c r="K14" s="87"/>
      <c r="L14" s="74"/>
      <c r="M14" s="87"/>
      <c r="N14" s="73"/>
      <c r="O14" s="88"/>
      <c r="P14" s="75"/>
      <c r="Q14" s="79"/>
    </row>
    <row r="15" spans="1:17" ht="15" x14ac:dyDescent="0.25">
      <c r="A15" s="83">
        <v>14</v>
      </c>
      <c r="B15" s="122" t="s">
        <v>53</v>
      </c>
      <c r="C15" s="211">
        <v>3.0578703703703702E-2</v>
      </c>
      <c r="D15" s="196">
        <v>30</v>
      </c>
      <c r="E15" s="90"/>
      <c r="F15" s="65"/>
      <c r="G15" s="68"/>
      <c r="H15" s="85"/>
      <c r="I15" s="85"/>
      <c r="J15" s="85"/>
      <c r="K15" s="68"/>
      <c r="L15" s="68"/>
      <c r="M15" s="85"/>
      <c r="N15" s="66"/>
      <c r="O15" s="68"/>
      <c r="P15" s="69"/>
      <c r="Q15" s="83"/>
    </row>
    <row r="16" spans="1:17" ht="15" x14ac:dyDescent="0.25">
      <c r="A16" s="79">
        <v>15</v>
      </c>
      <c r="B16" s="123" t="s">
        <v>69</v>
      </c>
      <c r="C16" s="212">
        <v>3.0856481481481481E-2</v>
      </c>
      <c r="D16" s="197">
        <v>29</v>
      </c>
      <c r="E16" s="92"/>
      <c r="F16" s="71"/>
      <c r="G16" s="74"/>
      <c r="H16" s="87"/>
      <c r="I16" s="87"/>
      <c r="J16" s="87"/>
      <c r="K16" s="74"/>
      <c r="L16" s="74"/>
      <c r="M16" s="87"/>
      <c r="N16" s="72"/>
      <c r="O16" s="74"/>
      <c r="P16" s="75"/>
      <c r="Q16" s="96"/>
    </row>
    <row r="17" spans="1:17" x14ac:dyDescent="0.3">
      <c r="A17" s="83">
        <v>16</v>
      </c>
      <c r="B17" s="122" t="s">
        <v>51</v>
      </c>
      <c r="C17" s="211">
        <v>3.1099537037037037E-2</v>
      </c>
      <c r="D17" s="196">
        <v>29</v>
      </c>
      <c r="E17" s="90"/>
      <c r="F17" s="65"/>
      <c r="G17" s="68"/>
      <c r="H17" s="85"/>
      <c r="I17" s="85"/>
      <c r="J17" s="85"/>
      <c r="K17" s="68"/>
      <c r="L17" s="68"/>
      <c r="M17" s="85"/>
      <c r="N17" s="66"/>
      <c r="O17" s="68"/>
      <c r="P17" s="69"/>
      <c r="Q17" s="95"/>
    </row>
    <row r="18" spans="1:17" ht="15" x14ac:dyDescent="0.25">
      <c r="A18" s="79">
        <v>17</v>
      </c>
      <c r="B18" s="121" t="s">
        <v>115</v>
      </c>
      <c r="C18" s="212">
        <v>3.155092592592592E-2</v>
      </c>
      <c r="D18" s="197"/>
      <c r="E18" s="92"/>
      <c r="F18" s="71"/>
      <c r="G18" s="74"/>
      <c r="H18" s="87"/>
      <c r="I18" s="87"/>
      <c r="J18" s="87"/>
      <c r="K18" s="74"/>
      <c r="L18" s="74"/>
      <c r="M18" s="87"/>
      <c r="N18" s="72"/>
      <c r="O18" s="74"/>
      <c r="P18" s="75"/>
      <c r="Q18" s="96"/>
    </row>
    <row r="19" spans="1:17" ht="15" x14ac:dyDescent="0.25">
      <c r="A19" s="83">
        <v>18</v>
      </c>
      <c r="B19" s="122" t="s">
        <v>74</v>
      </c>
      <c r="C19" s="211">
        <v>3.4004629629629628E-2</v>
      </c>
      <c r="D19" s="196">
        <v>28</v>
      </c>
      <c r="E19" s="64"/>
      <c r="F19" s="65"/>
      <c r="G19" s="68"/>
      <c r="H19" s="85"/>
      <c r="I19" s="85"/>
      <c r="J19" s="85"/>
      <c r="K19" s="85"/>
      <c r="L19" s="85"/>
      <c r="M19" s="85"/>
      <c r="N19" s="67"/>
      <c r="O19" s="89"/>
      <c r="P19" s="69"/>
      <c r="Q19" s="95"/>
    </row>
    <row r="20" spans="1:17" ht="15" x14ac:dyDescent="0.25">
      <c r="A20" s="79">
        <v>19</v>
      </c>
      <c r="B20" s="121" t="s">
        <v>60</v>
      </c>
      <c r="C20" s="212">
        <v>3.5833333333333335E-2</v>
      </c>
      <c r="D20" s="197">
        <v>28</v>
      </c>
      <c r="E20" s="70"/>
      <c r="F20" s="71"/>
      <c r="G20" s="74"/>
      <c r="H20" s="87"/>
      <c r="I20" s="87"/>
      <c r="J20" s="87"/>
      <c r="K20" s="74"/>
      <c r="L20" s="74"/>
      <c r="M20" s="87"/>
      <c r="N20" s="72"/>
      <c r="O20" s="74"/>
      <c r="P20" s="75"/>
      <c r="Q20" s="96"/>
    </row>
    <row r="21" spans="1:17" x14ac:dyDescent="0.3">
      <c r="A21" s="83">
        <v>20</v>
      </c>
      <c r="B21" s="122" t="s">
        <v>45</v>
      </c>
      <c r="C21" s="211">
        <v>3.6238425925925924E-2</v>
      </c>
      <c r="D21" s="196">
        <v>27</v>
      </c>
      <c r="E21" s="64"/>
      <c r="F21" s="65"/>
      <c r="G21" s="68"/>
      <c r="H21" s="85"/>
      <c r="I21" s="85"/>
      <c r="J21" s="85"/>
      <c r="K21" s="68"/>
      <c r="L21" s="68"/>
      <c r="M21" s="68"/>
      <c r="N21" s="66"/>
      <c r="O21" s="68"/>
      <c r="P21" s="69"/>
      <c r="Q21" s="95"/>
    </row>
    <row r="22" spans="1:17" ht="15" x14ac:dyDescent="0.25">
      <c r="A22" s="79">
        <v>21</v>
      </c>
      <c r="B22" s="121" t="s">
        <v>76</v>
      </c>
      <c r="C22" s="212">
        <v>4.0254629629629633E-2</v>
      </c>
      <c r="D22" s="197">
        <v>26</v>
      </c>
      <c r="E22" s="70"/>
      <c r="F22" s="71"/>
      <c r="G22" s="87"/>
      <c r="H22" s="87"/>
      <c r="I22" s="87"/>
      <c r="J22" s="87"/>
      <c r="K22" s="74"/>
      <c r="L22" s="74"/>
      <c r="M22" s="74"/>
      <c r="N22" s="72"/>
      <c r="O22" s="74"/>
      <c r="P22" s="75"/>
      <c r="Q22" s="96"/>
    </row>
    <row r="23" spans="1:17" ht="15" x14ac:dyDescent="0.25">
      <c r="A23" s="83"/>
      <c r="B23" s="122"/>
      <c r="C23" s="211"/>
      <c r="D23" s="196"/>
      <c r="E23" s="64"/>
      <c r="F23" s="65"/>
      <c r="G23" s="68"/>
      <c r="H23" s="85"/>
      <c r="I23" s="85"/>
      <c r="J23" s="85"/>
      <c r="K23" s="68"/>
      <c r="L23" s="68"/>
      <c r="M23" s="68"/>
      <c r="N23" s="66"/>
      <c r="O23" s="68"/>
      <c r="P23" s="69"/>
      <c r="Q23" s="95"/>
    </row>
    <row r="24" spans="1:17" ht="15" x14ac:dyDescent="0.25">
      <c r="A24" s="79"/>
      <c r="B24" s="121"/>
      <c r="C24" s="116"/>
      <c r="D24" s="70"/>
      <c r="E24" s="70"/>
      <c r="F24" s="71"/>
      <c r="G24" s="87"/>
      <c r="H24" s="87"/>
      <c r="I24" s="87"/>
      <c r="J24" s="87"/>
      <c r="K24" s="74"/>
      <c r="L24" s="74"/>
      <c r="M24" s="74"/>
      <c r="N24" s="72"/>
      <c r="O24" s="74"/>
      <c r="P24" s="75"/>
      <c r="Q24" s="96"/>
    </row>
    <row r="25" spans="1:17" ht="15" x14ac:dyDescent="0.25">
      <c r="A25" s="83"/>
      <c r="B25" s="122"/>
      <c r="C25" s="115"/>
      <c r="D25" s="64"/>
      <c r="E25" s="64"/>
      <c r="F25" s="65"/>
      <c r="G25" s="68"/>
      <c r="H25" s="85"/>
      <c r="I25" s="85"/>
      <c r="J25" s="85"/>
      <c r="K25" s="68"/>
      <c r="L25" s="68"/>
      <c r="M25" s="68"/>
      <c r="N25" s="66"/>
      <c r="O25" s="68"/>
      <c r="P25" s="69"/>
      <c r="Q25" s="95"/>
    </row>
    <row r="26" spans="1:17" ht="15" x14ac:dyDescent="0.25">
      <c r="A26" s="79"/>
      <c r="B26" s="121"/>
      <c r="C26" s="116"/>
      <c r="D26" s="70"/>
      <c r="E26" s="70"/>
      <c r="F26" s="71"/>
      <c r="G26" s="87"/>
      <c r="H26" s="87"/>
      <c r="I26" s="87"/>
      <c r="J26" s="87"/>
      <c r="K26" s="74"/>
      <c r="L26" s="74"/>
      <c r="M26" s="74"/>
      <c r="N26" s="72"/>
      <c r="O26" s="74"/>
      <c r="P26" s="75"/>
      <c r="Q26" s="96"/>
    </row>
    <row r="27" spans="1:17" ht="15" x14ac:dyDescent="0.25">
      <c r="A27" s="83"/>
      <c r="B27" s="122"/>
      <c r="C27" s="115"/>
      <c r="D27" s="64"/>
      <c r="E27" s="64"/>
      <c r="F27" s="65"/>
      <c r="G27" s="68"/>
      <c r="H27" s="85"/>
      <c r="I27" s="85"/>
      <c r="J27" s="85"/>
      <c r="K27" s="68"/>
      <c r="L27" s="68"/>
      <c r="M27" s="68"/>
      <c r="N27" s="66"/>
      <c r="O27" s="68"/>
      <c r="P27" s="69"/>
      <c r="Q27" s="95"/>
    </row>
    <row r="28" spans="1:17" ht="15" x14ac:dyDescent="0.25">
      <c r="A28" s="79"/>
      <c r="B28" s="121"/>
      <c r="C28" s="116"/>
      <c r="D28" s="70"/>
      <c r="E28" s="70"/>
      <c r="F28" s="71"/>
      <c r="G28" s="74"/>
      <c r="H28" s="87"/>
      <c r="I28" s="87"/>
      <c r="J28" s="87"/>
      <c r="K28" s="74"/>
      <c r="L28" s="74"/>
      <c r="M28" s="74"/>
      <c r="N28" s="72"/>
      <c r="O28" s="74"/>
      <c r="P28" s="75"/>
      <c r="Q28" s="96"/>
    </row>
    <row r="29" spans="1:17" ht="15" x14ac:dyDescent="0.25">
      <c r="A29" s="83"/>
      <c r="B29" s="122"/>
      <c r="C29" s="115"/>
      <c r="D29" s="64"/>
      <c r="E29" s="64"/>
      <c r="F29" s="65"/>
      <c r="G29" s="68"/>
      <c r="H29" s="85"/>
      <c r="I29" s="85"/>
      <c r="J29" s="85"/>
      <c r="K29" s="68"/>
      <c r="L29" s="68"/>
      <c r="M29" s="68"/>
      <c r="N29" s="66"/>
      <c r="O29" s="68"/>
      <c r="P29" s="69"/>
      <c r="Q29" s="95"/>
    </row>
    <row r="30" spans="1:17" x14ac:dyDescent="0.3">
      <c r="A30" s="79"/>
      <c r="B30" s="121"/>
      <c r="C30" s="116"/>
      <c r="D30" s="70"/>
      <c r="E30" s="70"/>
      <c r="F30" s="71"/>
      <c r="G30" s="74"/>
      <c r="H30" s="87"/>
      <c r="I30" s="87"/>
      <c r="J30" s="87"/>
      <c r="K30" s="74"/>
      <c r="L30" s="74"/>
      <c r="M30" s="74"/>
      <c r="N30" s="72"/>
      <c r="O30" s="74"/>
      <c r="P30" s="75"/>
      <c r="Q30" s="96"/>
    </row>
    <row r="31" spans="1:17" x14ac:dyDescent="0.3">
      <c r="A31" s="83"/>
      <c r="B31" s="122"/>
      <c r="C31" s="115"/>
      <c r="D31" s="64"/>
      <c r="E31" s="64"/>
      <c r="F31" s="65"/>
      <c r="G31" s="85"/>
      <c r="H31" s="85"/>
      <c r="I31" s="85"/>
      <c r="J31" s="85"/>
      <c r="K31" s="68"/>
      <c r="L31" s="68"/>
      <c r="M31" s="68"/>
      <c r="N31" s="66"/>
      <c r="O31" s="68"/>
      <c r="P31" s="69"/>
      <c r="Q31" s="95"/>
    </row>
    <row r="32" spans="1:17" x14ac:dyDescent="0.3">
      <c r="A32" s="79"/>
      <c r="B32" s="121"/>
      <c r="C32" s="116"/>
      <c r="D32" s="70"/>
      <c r="E32" s="70"/>
      <c r="F32" s="71"/>
      <c r="G32" s="87"/>
      <c r="H32" s="87"/>
      <c r="I32" s="87"/>
      <c r="J32" s="87"/>
      <c r="K32" s="74"/>
      <c r="L32" s="74"/>
      <c r="M32" s="74"/>
      <c r="N32" s="72"/>
      <c r="O32" s="74"/>
      <c r="P32" s="75"/>
      <c r="Q32" s="96"/>
    </row>
    <row r="33" spans="1:17" x14ac:dyDescent="0.3">
      <c r="A33" s="83"/>
      <c r="B33" s="122"/>
      <c r="C33" s="115"/>
      <c r="D33" s="64"/>
      <c r="E33" s="64"/>
      <c r="F33" s="65"/>
      <c r="G33" s="85"/>
      <c r="H33" s="85"/>
      <c r="I33" s="85"/>
      <c r="J33" s="68"/>
      <c r="K33" s="68"/>
      <c r="L33" s="68"/>
      <c r="M33" s="68"/>
      <c r="N33" s="66"/>
      <c r="O33" s="68"/>
      <c r="P33" s="69"/>
      <c r="Q33" s="95"/>
    </row>
    <row r="34" spans="1:17" x14ac:dyDescent="0.3">
      <c r="A34" s="79"/>
      <c r="B34" s="121"/>
      <c r="C34" s="116"/>
      <c r="D34" s="70"/>
      <c r="E34" s="70"/>
      <c r="F34" s="71"/>
      <c r="G34" s="87"/>
      <c r="H34" s="87"/>
      <c r="I34" s="87"/>
      <c r="J34" s="74"/>
      <c r="K34" s="74"/>
      <c r="L34" s="74"/>
      <c r="M34" s="74"/>
      <c r="N34" s="72"/>
      <c r="O34" s="74"/>
      <c r="P34" s="75"/>
      <c r="Q34" s="96"/>
    </row>
    <row r="35" spans="1:17" x14ac:dyDescent="0.3">
      <c r="A35" s="83"/>
      <c r="B35" s="122"/>
      <c r="C35" s="115"/>
      <c r="D35" s="64"/>
      <c r="E35" s="64"/>
      <c r="F35" s="65"/>
      <c r="G35" s="68"/>
      <c r="H35" s="85"/>
      <c r="I35" s="85"/>
      <c r="J35" s="68"/>
      <c r="K35" s="68"/>
      <c r="L35" s="68"/>
      <c r="M35" s="68"/>
      <c r="N35" s="66"/>
      <c r="O35" s="68"/>
      <c r="P35" s="69"/>
      <c r="Q35" s="95"/>
    </row>
    <row r="36" spans="1:17" x14ac:dyDescent="0.3">
      <c r="A36" s="79"/>
      <c r="B36" s="121"/>
      <c r="C36" s="116"/>
      <c r="D36" s="70"/>
      <c r="E36" s="70"/>
      <c r="F36" s="71"/>
      <c r="G36" s="74"/>
      <c r="H36" s="87"/>
      <c r="I36" s="87"/>
      <c r="J36" s="74"/>
      <c r="K36" s="74"/>
      <c r="L36" s="74"/>
      <c r="M36" s="74"/>
      <c r="N36" s="72"/>
      <c r="O36" s="74"/>
      <c r="P36" s="75"/>
      <c r="Q36" s="96"/>
    </row>
    <row r="37" spans="1:17" x14ac:dyDescent="0.3">
      <c r="A37" s="83"/>
      <c r="B37" s="122"/>
      <c r="C37" s="115"/>
      <c r="D37" s="64"/>
      <c r="E37" s="64"/>
      <c r="F37" s="65"/>
      <c r="G37" s="68"/>
      <c r="H37" s="85"/>
      <c r="I37" s="85"/>
      <c r="J37" s="68"/>
      <c r="K37" s="68"/>
      <c r="L37" s="68"/>
      <c r="M37" s="68"/>
      <c r="N37" s="66"/>
      <c r="O37" s="68"/>
      <c r="P37" s="69"/>
      <c r="Q37" s="95"/>
    </row>
    <row r="38" spans="1:17" x14ac:dyDescent="0.3">
      <c r="A38" s="79"/>
      <c r="B38" s="121"/>
      <c r="C38" s="116"/>
      <c r="D38" s="70"/>
      <c r="E38" s="70"/>
      <c r="F38" s="71"/>
      <c r="G38" s="74"/>
      <c r="H38" s="87"/>
      <c r="I38" s="87"/>
      <c r="J38" s="74"/>
      <c r="K38" s="74"/>
      <c r="L38" s="74"/>
      <c r="M38" s="74"/>
      <c r="N38" s="72"/>
      <c r="O38" s="74"/>
      <c r="P38" s="75"/>
      <c r="Q38" s="96"/>
    </row>
    <row r="39" spans="1:17" x14ac:dyDescent="0.3">
      <c r="A39" s="83"/>
      <c r="B39" s="122"/>
      <c r="C39" s="115"/>
      <c r="D39" s="64"/>
      <c r="E39" s="64"/>
      <c r="F39" s="65"/>
      <c r="G39" s="68"/>
      <c r="H39" s="85"/>
      <c r="I39" s="85"/>
      <c r="J39" s="68"/>
      <c r="K39" s="68"/>
      <c r="L39" s="68"/>
      <c r="M39" s="68"/>
      <c r="N39" s="66"/>
      <c r="O39" s="68"/>
      <c r="P39" s="69"/>
      <c r="Q39" s="95"/>
    </row>
    <row r="40" spans="1:17" x14ac:dyDescent="0.3">
      <c r="A40" s="79"/>
      <c r="B40" s="121"/>
      <c r="C40" s="116"/>
      <c r="D40" s="70"/>
      <c r="E40" s="70"/>
      <c r="F40" s="71"/>
      <c r="G40" s="74"/>
      <c r="H40" s="87"/>
      <c r="I40" s="87"/>
      <c r="J40" s="74"/>
      <c r="K40" s="74"/>
      <c r="L40" s="74"/>
      <c r="M40" s="74"/>
      <c r="N40" s="72"/>
      <c r="O40" s="74"/>
      <c r="P40" s="75"/>
      <c r="Q40" s="96"/>
    </row>
    <row r="41" spans="1:17" x14ac:dyDescent="0.3">
      <c r="A41" s="83"/>
      <c r="B41" s="122"/>
      <c r="C41" s="115"/>
      <c r="D41" s="64"/>
      <c r="E41" s="64"/>
      <c r="F41" s="65"/>
      <c r="G41" s="68"/>
      <c r="H41" s="85"/>
      <c r="I41" s="85"/>
      <c r="J41" s="68"/>
      <c r="K41" s="68"/>
      <c r="L41" s="68"/>
      <c r="M41" s="68"/>
      <c r="N41" s="66"/>
      <c r="O41" s="68"/>
      <c r="P41" s="69"/>
      <c r="Q41" s="95"/>
    </row>
    <row r="42" spans="1:17" x14ac:dyDescent="0.3">
      <c r="A42" s="79"/>
      <c r="B42" s="121"/>
      <c r="C42" s="116"/>
      <c r="D42" s="70"/>
      <c r="E42" s="70"/>
      <c r="F42" s="71"/>
      <c r="G42" s="74"/>
      <c r="H42" s="87"/>
      <c r="I42" s="87"/>
      <c r="J42" s="74"/>
      <c r="K42" s="74"/>
      <c r="L42" s="74"/>
      <c r="M42" s="74"/>
      <c r="N42" s="72"/>
      <c r="O42" s="74"/>
      <c r="P42" s="75"/>
      <c r="Q42" s="96"/>
    </row>
    <row r="43" spans="1:17" x14ac:dyDescent="0.3">
      <c r="A43" s="83"/>
      <c r="B43" s="122"/>
      <c r="C43" s="115"/>
      <c r="D43" s="64"/>
      <c r="E43" s="64"/>
      <c r="F43" s="65"/>
      <c r="G43" s="68"/>
      <c r="H43" s="85"/>
      <c r="I43" s="85"/>
      <c r="J43" s="68"/>
      <c r="K43" s="68"/>
      <c r="L43" s="68"/>
      <c r="M43" s="68"/>
      <c r="N43" s="66"/>
      <c r="O43" s="68"/>
      <c r="P43" s="69"/>
      <c r="Q43" s="95"/>
    </row>
    <row r="44" spans="1:17" x14ac:dyDescent="0.3">
      <c r="A44" s="93"/>
      <c r="B44" s="121"/>
      <c r="C44" s="116"/>
      <c r="D44" s="70"/>
      <c r="E44" s="70"/>
      <c r="F44" s="71"/>
      <c r="G44" s="74"/>
      <c r="H44" s="87"/>
      <c r="I44" s="87"/>
      <c r="J44" s="74"/>
      <c r="K44" s="74"/>
      <c r="L44" s="74"/>
      <c r="M44" s="74"/>
      <c r="N44" s="72"/>
      <c r="O44" s="74"/>
      <c r="P44" s="75"/>
      <c r="Q44" s="96"/>
    </row>
    <row r="45" spans="1:17" x14ac:dyDescent="0.3">
      <c r="A45" s="95"/>
      <c r="B45" s="122"/>
      <c r="C45" s="117"/>
      <c r="D45" s="90"/>
      <c r="E45" s="90"/>
      <c r="F45" s="65"/>
      <c r="G45" s="68"/>
      <c r="H45" s="85"/>
      <c r="I45" s="85"/>
      <c r="J45" s="68"/>
      <c r="K45" s="68"/>
      <c r="L45" s="68"/>
      <c r="M45" s="68"/>
      <c r="N45" s="66"/>
      <c r="O45" s="68"/>
      <c r="P45" s="69"/>
      <c r="Q45" s="95"/>
    </row>
    <row r="46" spans="1:17" x14ac:dyDescent="0.3">
      <c r="A46" s="96"/>
      <c r="B46" s="121"/>
      <c r="C46" s="118"/>
      <c r="D46" s="92"/>
      <c r="E46" s="92"/>
      <c r="F46" s="71"/>
      <c r="G46" s="74"/>
      <c r="H46" s="87"/>
      <c r="I46" s="87"/>
      <c r="J46" s="74"/>
      <c r="K46" s="74"/>
      <c r="L46" s="74"/>
      <c r="M46" s="74"/>
      <c r="N46" s="72"/>
      <c r="O46" s="74"/>
      <c r="P46" s="75"/>
      <c r="Q46" s="96"/>
    </row>
    <row r="47" spans="1:17" x14ac:dyDescent="0.3">
      <c r="A47" s="95"/>
      <c r="B47" s="122"/>
      <c r="C47" s="117"/>
      <c r="D47" s="90"/>
      <c r="E47" s="90"/>
      <c r="F47" s="65"/>
      <c r="G47" s="68"/>
      <c r="H47" s="85"/>
      <c r="I47" s="85"/>
      <c r="J47" s="68"/>
      <c r="K47" s="68"/>
      <c r="L47" s="68"/>
      <c r="M47" s="68"/>
      <c r="N47" s="66"/>
      <c r="O47" s="68"/>
      <c r="P47" s="69"/>
      <c r="Q47" s="95"/>
    </row>
    <row r="48" spans="1:17" x14ac:dyDescent="0.3">
      <c r="A48" s="96"/>
      <c r="B48" s="121"/>
      <c r="C48" s="118"/>
      <c r="D48" s="92"/>
      <c r="E48" s="92"/>
      <c r="F48" s="71"/>
      <c r="G48" s="74"/>
      <c r="H48" s="87"/>
      <c r="I48" s="87"/>
      <c r="J48" s="74"/>
      <c r="K48" s="74"/>
      <c r="L48" s="74"/>
      <c r="M48" s="74"/>
      <c r="N48" s="72"/>
      <c r="O48" s="74"/>
      <c r="P48" s="75"/>
      <c r="Q48" s="96"/>
    </row>
    <row r="49" spans="1:17" x14ac:dyDescent="0.3">
      <c r="A49" s="95"/>
      <c r="B49" s="122"/>
      <c r="C49" s="117"/>
      <c r="D49" s="90"/>
      <c r="E49" s="90"/>
      <c r="F49" s="65"/>
      <c r="G49" s="68"/>
      <c r="H49" s="85"/>
      <c r="I49" s="85"/>
      <c r="J49" s="68"/>
      <c r="K49" s="68"/>
      <c r="L49" s="68"/>
      <c r="M49" s="68"/>
      <c r="N49" s="66"/>
      <c r="O49" s="68"/>
      <c r="P49" s="69"/>
      <c r="Q49" s="95"/>
    </row>
    <row r="50" spans="1:17" x14ac:dyDescent="0.3">
      <c r="A50" s="96"/>
      <c r="B50" s="121"/>
      <c r="C50" s="118"/>
      <c r="D50" s="92"/>
      <c r="E50" s="92"/>
      <c r="F50" s="71"/>
      <c r="G50" s="74"/>
      <c r="H50" s="87"/>
      <c r="I50" s="87"/>
      <c r="J50" s="74"/>
      <c r="K50" s="74"/>
      <c r="L50" s="74"/>
      <c r="M50" s="74"/>
      <c r="N50" s="72"/>
      <c r="O50" s="74"/>
      <c r="P50" s="75"/>
      <c r="Q50" s="96"/>
    </row>
    <row r="51" spans="1:17" x14ac:dyDescent="0.3">
      <c r="A51" s="95"/>
      <c r="B51" s="122"/>
      <c r="C51" s="117"/>
      <c r="D51" s="90"/>
      <c r="E51" s="90"/>
      <c r="F51" s="65"/>
      <c r="G51" s="68"/>
      <c r="H51" s="85"/>
      <c r="I51" s="85"/>
      <c r="J51" s="68"/>
      <c r="K51" s="68"/>
      <c r="L51" s="68"/>
      <c r="M51" s="68"/>
      <c r="N51" s="66"/>
      <c r="O51" s="68"/>
      <c r="P51" s="69"/>
      <c r="Q51" s="95"/>
    </row>
    <row r="52" spans="1:17" x14ac:dyDescent="0.3">
      <c r="A52" s="96"/>
      <c r="B52" s="121"/>
      <c r="C52" s="118"/>
      <c r="D52" s="92"/>
      <c r="E52" s="92"/>
      <c r="F52" s="71"/>
      <c r="G52" s="74"/>
      <c r="H52" s="87"/>
      <c r="I52" s="87"/>
      <c r="J52" s="74"/>
      <c r="K52" s="74"/>
      <c r="L52" s="74"/>
      <c r="M52" s="74"/>
      <c r="N52" s="72"/>
      <c r="O52" s="74"/>
      <c r="P52" s="75"/>
      <c r="Q52" s="96"/>
    </row>
    <row r="53" spans="1:17" x14ac:dyDescent="0.3">
      <c r="A53" s="95"/>
      <c r="B53" s="122"/>
      <c r="C53" s="117"/>
      <c r="D53" s="90"/>
      <c r="E53" s="90"/>
      <c r="F53" s="65"/>
      <c r="G53" s="68"/>
      <c r="H53" s="85"/>
      <c r="I53" s="85"/>
      <c r="J53" s="68"/>
      <c r="K53" s="68"/>
      <c r="L53" s="68"/>
      <c r="M53" s="68"/>
      <c r="N53" s="66"/>
      <c r="O53" s="68"/>
      <c r="P53" s="69"/>
      <c r="Q53" s="95"/>
    </row>
    <row r="54" spans="1:17" x14ac:dyDescent="0.3">
      <c r="A54" s="96"/>
      <c r="B54" s="121"/>
      <c r="C54" s="118"/>
      <c r="D54" s="92"/>
      <c r="E54" s="92"/>
      <c r="F54" s="71"/>
      <c r="G54" s="74"/>
      <c r="H54" s="87"/>
      <c r="I54" s="87"/>
      <c r="J54" s="74"/>
      <c r="K54" s="74"/>
      <c r="L54" s="74"/>
      <c r="M54" s="74"/>
      <c r="N54" s="72"/>
      <c r="O54" s="74"/>
      <c r="P54" s="75"/>
      <c r="Q54" s="96"/>
    </row>
    <row r="55" spans="1:17" x14ac:dyDescent="0.3">
      <c r="A55" s="95"/>
      <c r="B55" s="122"/>
      <c r="C55" s="117"/>
      <c r="D55" s="90"/>
      <c r="E55" s="90"/>
      <c r="F55" s="65"/>
      <c r="G55" s="68"/>
      <c r="H55" s="85"/>
      <c r="I55" s="85"/>
      <c r="J55" s="68"/>
      <c r="K55" s="68"/>
      <c r="L55" s="68"/>
      <c r="M55" s="68"/>
      <c r="N55" s="66"/>
      <c r="O55" s="68"/>
      <c r="P55" s="69"/>
      <c r="Q55" s="95"/>
    </row>
    <row r="56" spans="1:17" x14ac:dyDescent="0.3">
      <c r="A56" s="96"/>
      <c r="B56" s="121"/>
      <c r="C56" s="118"/>
      <c r="D56" s="92"/>
      <c r="E56" s="92"/>
      <c r="F56" s="71"/>
      <c r="G56" s="74"/>
      <c r="H56" s="87"/>
      <c r="I56" s="87"/>
      <c r="J56" s="74"/>
      <c r="K56" s="74"/>
      <c r="L56" s="74"/>
      <c r="M56" s="74"/>
      <c r="N56" s="72"/>
      <c r="O56" s="74"/>
      <c r="P56" s="75"/>
      <c r="Q56" s="96"/>
    </row>
    <row r="57" spans="1:17" x14ac:dyDescent="0.3">
      <c r="A57" s="95"/>
      <c r="B57" s="122"/>
      <c r="C57" s="117"/>
      <c r="D57" s="90"/>
      <c r="E57" s="90"/>
      <c r="F57" s="65"/>
      <c r="G57" s="68"/>
      <c r="H57" s="85"/>
      <c r="I57" s="85"/>
      <c r="J57" s="68"/>
      <c r="K57" s="68"/>
      <c r="L57" s="68"/>
      <c r="M57" s="68"/>
      <c r="N57" s="66"/>
      <c r="O57" s="68"/>
      <c r="P57" s="69"/>
      <c r="Q57" s="95"/>
    </row>
    <row r="58" spans="1:17" x14ac:dyDescent="0.3">
      <c r="A58" s="96"/>
      <c r="B58" s="121"/>
      <c r="C58" s="118"/>
      <c r="D58" s="92"/>
      <c r="E58" s="92"/>
      <c r="F58" s="71"/>
      <c r="G58" s="74"/>
      <c r="H58" s="87"/>
      <c r="I58" s="87"/>
      <c r="J58" s="74"/>
      <c r="K58" s="74"/>
      <c r="L58" s="74"/>
      <c r="M58" s="74"/>
      <c r="N58" s="72"/>
      <c r="O58" s="74"/>
      <c r="P58" s="75"/>
      <c r="Q58" s="96"/>
    </row>
    <row r="59" spans="1:17" x14ac:dyDescent="0.3">
      <c r="A59" s="95"/>
      <c r="B59" s="122"/>
      <c r="C59" s="117"/>
      <c r="D59" s="90"/>
      <c r="E59" s="90"/>
      <c r="F59" s="65"/>
      <c r="G59" s="68"/>
      <c r="H59" s="85"/>
      <c r="I59" s="85"/>
      <c r="J59" s="68"/>
      <c r="K59" s="68"/>
      <c r="L59" s="68"/>
      <c r="M59" s="68"/>
      <c r="N59" s="66"/>
      <c r="O59" s="68"/>
      <c r="P59" s="69"/>
      <c r="Q59" s="95"/>
    </row>
    <row r="60" spans="1:17" x14ac:dyDescent="0.3">
      <c r="A60" s="96"/>
      <c r="B60" s="121"/>
      <c r="C60" s="118"/>
      <c r="D60" s="92"/>
      <c r="E60" s="92"/>
      <c r="F60" s="71"/>
      <c r="G60" s="74"/>
      <c r="H60" s="87"/>
      <c r="I60" s="87"/>
      <c r="J60" s="74"/>
      <c r="K60" s="74"/>
      <c r="L60" s="74"/>
      <c r="M60" s="74"/>
      <c r="N60" s="72"/>
      <c r="O60" s="74"/>
      <c r="P60" s="75"/>
      <c r="Q60" s="96"/>
    </row>
    <row r="61" spans="1:17" x14ac:dyDescent="0.3">
      <c r="A61" s="95"/>
      <c r="B61" s="122"/>
      <c r="C61" s="117"/>
      <c r="D61" s="90"/>
      <c r="E61" s="90"/>
      <c r="F61" s="65"/>
      <c r="G61" s="68"/>
      <c r="H61" s="85"/>
      <c r="I61" s="85"/>
      <c r="J61" s="68"/>
      <c r="K61" s="68"/>
      <c r="L61" s="68"/>
      <c r="M61" s="68"/>
      <c r="N61" s="66"/>
      <c r="O61" s="68"/>
      <c r="P61" s="69"/>
      <c r="Q61" s="95"/>
    </row>
    <row r="62" spans="1:17" x14ac:dyDescent="0.3">
      <c r="A62" s="96"/>
      <c r="B62" s="121"/>
      <c r="C62" s="118"/>
      <c r="D62" s="92"/>
      <c r="E62" s="92"/>
      <c r="F62" s="71"/>
      <c r="G62" s="74"/>
      <c r="H62" s="87"/>
      <c r="I62" s="87"/>
      <c r="J62" s="74"/>
      <c r="K62" s="74"/>
      <c r="L62" s="74"/>
      <c r="M62" s="74"/>
      <c r="N62" s="72"/>
      <c r="O62" s="74"/>
      <c r="P62" s="75"/>
      <c r="Q62" s="96"/>
    </row>
    <row r="63" spans="1:17" x14ac:dyDescent="0.3">
      <c r="A63" s="95"/>
      <c r="B63" s="122"/>
      <c r="C63" s="117"/>
      <c r="D63" s="90"/>
      <c r="E63" s="90"/>
      <c r="F63" s="65"/>
      <c r="G63" s="68"/>
      <c r="H63" s="85"/>
      <c r="I63" s="85"/>
      <c r="J63" s="68"/>
      <c r="K63" s="68"/>
      <c r="L63" s="68"/>
      <c r="M63" s="68"/>
      <c r="N63" s="66"/>
      <c r="O63" s="68"/>
      <c r="P63" s="69"/>
      <c r="Q63" s="95"/>
    </row>
    <row r="64" spans="1:17" x14ac:dyDescent="0.3">
      <c r="A64" s="96"/>
      <c r="B64" s="121"/>
      <c r="C64" s="118"/>
      <c r="D64" s="92"/>
      <c r="E64" s="92"/>
      <c r="F64" s="71"/>
      <c r="G64" s="74"/>
      <c r="H64" s="87"/>
      <c r="I64" s="87"/>
      <c r="J64" s="74"/>
      <c r="K64" s="74"/>
      <c r="L64" s="74"/>
      <c r="M64" s="74"/>
      <c r="N64" s="72"/>
      <c r="O64" s="74"/>
      <c r="P64" s="75"/>
      <c r="Q64" s="96"/>
    </row>
    <row r="65" spans="1:17" x14ac:dyDescent="0.3">
      <c r="A65" s="95"/>
      <c r="B65" s="122"/>
      <c r="C65" s="117"/>
      <c r="D65" s="90"/>
      <c r="E65" s="90"/>
      <c r="F65" s="65"/>
      <c r="G65" s="68"/>
      <c r="H65" s="85"/>
      <c r="I65" s="85"/>
      <c r="J65" s="68"/>
      <c r="K65" s="68"/>
      <c r="L65" s="68"/>
      <c r="M65" s="68"/>
      <c r="N65" s="66"/>
      <c r="O65" s="68"/>
      <c r="P65" s="69"/>
      <c r="Q65" s="95"/>
    </row>
    <row r="66" spans="1:17" x14ac:dyDescent="0.3">
      <c r="A66" s="96"/>
      <c r="B66" s="121"/>
      <c r="C66" s="118"/>
      <c r="D66" s="92"/>
      <c r="E66" s="92"/>
      <c r="F66" s="71"/>
      <c r="G66" s="74"/>
      <c r="H66" s="87"/>
      <c r="I66" s="87"/>
      <c r="J66" s="74"/>
      <c r="K66" s="74"/>
      <c r="L66" s="74"/>
      <c r="M66" s="74"/>
      <c r="N66" s="72"/>
      <c r="O66" s="74"/>
      <c r="P66" s="75"/>
      <c r="Q66" s="96"/>
    </row>
    <row r="67" spans="1:17" x14ac:dyDescent="0.3">
      <c r="A67" s="95"/>
      <c r="B67" s="122"/>
      <c r="C67" s="117"/>
      <c r="D67" s="90"/>
      <c r="E67" s="90"/>
      <c r="F67" s="65"/>
      <c r="G67" s="68"/>
      <c r="H67" s="85"/>
      <c r="I67" s="85"/>
      <c r="J67" s="68"/>
      <c r="K67" s="68"/>
      <c r="L67" s="68"/>
      <c r="M67" s="68"/>
      <c r="N67" s="66"/>
      <c r="O67" s="68"/>
      <c r="P67" s="69"/>
      <c r="Q67" s="95"/>
    </row>
    <row r="68" spans="1:17" x14ac:dyDescent="0.3">
      <c r="A68" s="96"/>
      <c r="B68" s="121"/>
      <c r="C68" s="118"/>
      <c r="D68" s="92"/>
      <c r="E68" s="92"/>
      <c r="F68" s="71"/>
      <c r="G68" s="74"/>
      <c r="H68" s="87"/>
      <c r="I68" s="87"/>
      <c r="J68" s="74"/>
      <c r="K68" s="74"/>
      <c r="L68" s="74"/>
      <c r="M68" s="74"/>
      <c r="N68" s="72"/>
      <c r="O68" s="74"/>
      <c r="P68" s="75"/>
      <c r="Q68" s="96"/>
    </row>
    <row r="69" spans="1:17" x14ac:dyDescent="0.3">
      <c r="A69" s="95"/>
      <c r="B69" s="122"/>
      <c r="C69" s="117"/>
      <c r="D69" s="90"/>
      <c r="E69" s="90"/>
      <c r="F69" s="65"/>
      <c r="G69" s="68"/>
      <c r="H69" s="85"/>
      <c r="I69" s="85"/>
      <c r="J69" s="68"/>
      <c r="K69" s="68"/>
      <c r="L69" s="68"/>
      <c r="M69" s="68"/>
      <c r="N69" s="66"/>
      <c r="O69" s="68"/>
      <c r="P69" s="69"/>
      <c r="Q69" s="95"/>
    </row>
    <row r="70" spans="1:17" x14ac:dyDescent="0.3">
      <c r="A70" s="96"/>
      <c r="B70" s="121"/>
      <c r="C70" s="118"/>
      <c r="D70" s="92"/>
      <c r="E70" s="92"/>
      <c r="F70" s="71"/>
      <c r="G70" s="74"/>
      <c r="H70" s="87"/>
      <c r="I70" s="87"/>
      <c r="J70" s="74"/>
      <c r="K70" s="74"/>
      <c r="L70" s="74"/>
      <c r="M70" s="74"/>
      <c r="N70" s="72"/>
      <c r="O70" s="74"/>
      <c r="P70" s="75"/>
      <c r="Q70" s="96"/>
    </row>
    <row r="71" spans="1:17" x14ac:dyDescent="0.3">
      <c r="A71" s="95"/>
      <c r="B71" s="122"/>
      <c r="C71" s="117"/>
      <c r="D71" s="90"/>
      <c r="E71" s="90"/>
      <c r="F71" s="65"/>
      <c r="G71" s="68"/>
      <c r="H71" s="85"/>
      <c r="I71" s="85"/>
      <c r="J71" s="68"/>
      <c r="K71" s="68"/>
      <c r="L71" s="68"/>
      <c r="M71" s="68"/>
      <c r="N71" s="66"/>
      <c r="O71" s="68"/>
      <c r="P71" s="69"/>
      <c r="Q71" s="95"/>
    </row>
    <row r="72" spans="1:17" x14ac:dyDescent="0.3">
      <c r="A72" s="96"/>
      <c r="B72" s="121"/>
      <c r="C72" s="118"/>
      <c r="D72" s="92"/>
      <c r="E72" s="92"/>
      <c r="F72" s="71"/>
      <c r="G72" s="74"/>
      <c r="H72" s="87"/>
      <c r="I72" s="87"/>
      <c r="J72" s="74"/>
      <c r="K72" s="74"/>
      <c r="L72" s="74"/>
      <c r="M72" s="74"/>
      <c r="N72" s="72"/>
      <c r="O72" s="74"/>
      <c r="P72" s="75"/>
      <c r="Q72" s="96"/>
    </row>
    <row r="73" spans="1:17" x14ac:dyDescent="0.3">
      <c r="A73" s="95"/>
      <c r="B73" s="122"/>
      <c r="C73" s="117"/>
      <c r="D73" s="90"/>
      <c r="E73" s="90"/>
      <c r="F73" s="65"/>
      <c r="G73" s="68"/>
      <c r="H73" s="85"/>
      <c r="I73" s="85"/>
      <c r="J73" s="68"/>
      <c r="K73" s="68"/>
      <c r="L73" s="68"/>
      <c r="M73" s="68"/>
      <c r="N73" s="66"/>
      <c r="O73" s="68"/>
      <c r="P73" s="69"/>
      <c r="Q73" s="95"/>
    </row>
    <row r="74" spans="1:17" x14ac:dyDescent="0.3">
      <c r="A74" s="96"/>
      <c r="B74" s="121"/>
      <c r="C74" s="118"/>
      <c r="D74" s="92"/>
      <c r="E74" s="92"/>
      <c r="F74" s="71"/>
      <c r="G74" s="74"/>
      <c r="H74" s="87"/>
      <c r="I74" s="87"/>
      <c r="J74" s="74"/>
      <c r="K74" s="74"/>
      <c r="L74" s="74"/>
      <c r="M74" s="74"/>
      <c r="N74" s="72"/>
      <c r="O74" s="74"/>
      <c r="P74" s="75"/>
      <c r="Q74" s="96"/>
    </row>
    <row r="75" spans="1:17" x14ac:dyDescent="0.3">
      <c r="A75" s="95"/>
      <c r="B75" s="122"/>
      <c r="C75" s="117"/>
      <c r="D75" s="90"/>
      <c r="E75" s="90"/>
      <c r="F75" s="65"/>
      <c r="G75" s="68"/>
      <c r="H75" s="85"/>
      <c r="I75" s="85"/>
      <c r="J75" s="68"/>
      <c r="K75" s="68"/>
      <c r="L75" s="68"/>
      <c r="M75" s="68"/>
      <c r="N75" s="66"/>
      <c r="O75" s="68"/>
      <c r="P75" s="69"/>
      <c r="Q75" s="95"/>
    </row>
    <row r="76" spans="1:17" x14ac:dyDescent="0.3">
      <c r="A76" s="96"/>
      <c r="B76" s="121"/>
      <c r="C76" s="118"/>
      <c r="D76" s="92"/>
      <c r="E76" s="92"/>
      <c r="F76" s="71"/>
      <c r="G76" s="74"/>
      <c r="H76" s="87"/>
      <c r="I76" s="87"/>
      <c r="J76" s="74"/>
      <c r="K76" s="74"/>
      <c r="L76" s="74"/>
      <c r="M76" s="74"/>
      <c r="N76" s="72"/>
      <c r="O76" s="74"/>
      <c r="P76" s="75"/>
      <c r="Q76" s="96"/>
    </row>
    <row r="77" spans="1:17" x14ac:dyDescent="0.3">
      <c r="A77" s="95"/>
      <c r="B77" s="122"/>
      <c r="C77" s="117"/>
      <c r="D77" s="90"/>
      <c r="E77" s="90"/>
      <c r="F77" s="65"/>
      <c r="G77" s="68"/>
      <c r="H77" s="85"/>
      <c r="I77" s="85"/>
      <c r="J77" s="68"/>
      <c r="K77" s="68"/>
      <c r="L77" s="68"/>
      <c r="M77" s="68"/>
      <c r="N77" s="66"/>
      <c r="O77" s="68"/>
      <c r="P77" s="69"/>
      <c r="Q77" s="95"/>
    </row>
    <row r="78" spans="1:17" x14ac:dyDescent="0.3">
      <c r="A78" s="96"/>
      <c r="B78" s="121"/>
      <c r="C78" s="118"/>
      <c r="D78" s="92"/>
      <c r="E78" s="92"/>
      <c r="F78" s="71"/>
      <c r="G78" s="74"/>
      <c r="H78" s="87"/>
      <c r="I78" s="87"/>
      <c r="J78" s="74"/>
      <c r="K78" s="74"/>
      <c r="L78" s="74"/>
      <c r="M78" s="74"/>
      <c r="N78" s="72"/>
      <c r="O78" s="74"/>
      <c r="P78" s="75"/>
      <c r="Q78" s="96"/>
    </row>
    <row r="79" spans="1:17" x14ac:dyDescent="0.3">
      <c r="A79" s="95"/>
      <c r="B79" s="122"/>
      <c r="C79" s="117"/>
      <c r="D79" s="90"/>
      <c r="E79" s="90"/>
      <c r="F79" s="65"/>
      <c r="G79" s="68"/>
      <c r="H79" s="85"/>
      <c r="I79" s="85"/>
      <c r="J79" s="68"/>
      <c r="K79" s="68"/>
      <c r="L79" s="68"/>
      <c r="M79" s="68"/>
      <c r="N79" s="66"/>
      <c r="O79" s="68"/>
      <c r="P79" s="69"/>
      <c r="Q79" s="95"/>
    </row>
    <row r="80" spans="1:17" x14ac:dyDescent="0.3">
      <c r="A80" s="96"/>
      <c r="B80" s="121"/>
      <c r="C80" s="118"/>
      <c r="D80" s="92"/>
      <c r="E80" s="92"/>
      <c r="F80" s="71"/>
      <c r="G80" s="74"/>
      <c r="H80" s="87"/>
      <c r="I80" s="87"/>
      <c r="J80" s="74"/>
      <c r="K80" s="74"/>
      <c r="L80" s="74"/>
      <c r="M80" s="74"/>
      <c r="N80" s="72"/>
      <c r="O80" s="74"/>
      <c r="P80" s="75"/>
      <c r="Q80" s="96"/>
    </row>
    <row r="81" spans="1:17" x14ac:dyDescent="0.3">
      <c r="A81" s="95"/>
      <c r="B81" s="122"/>
      <c r="C81" s="117"/>
      <c r="D81" s="90"/>
      <c r="E81" s="90"/>
      <c r="F81" s="65"/>
      <c r="G81" s="68"/>
      <c r="H81" s="85"/>
      <c r="I81" s="85"/>
      <c r="J81" s="68"/>
      <c r="K81" s="68"/>
      <c r="L81" s="68"/>
      <c r="M81" s="68"/>
      <c r="N81" s="66"/>
      <c r="O81" s="68"/>
      <c r="P81" s="69"/>
      <c r="Q81" s="95"/>
    </row>
    <row r="82" spans="1:17" x14ac:dyDescent="0.3">
      <c r="A82" s="96"/>
      <c r="B82" s="121"/>
      <c r="C82" s="118"/>
      <c r="D82" s="92"/>
      <c r="E82" s="92"/>
      <c r="F82" s="71"/>
      <c r="G82" s="74"/>
      <c r="H82" s="87"/>
      <c r="I82" s="87"/>
      <c r="J82" s="74"/>
      <c r="K82" s="74"/>
      <c r="L82" s="74"/>
      <c r="M82" s="74"/>
      <c r="N82" s="72"/>
      <c r="O82" s="74"/>
      <c r="P82" s="75"/>
      <c r="Q82" s="96"/>
    </row>
    <row r="83" spans="1:17" x14ac:dyDescent="0.3">
      <c r="A83" s="95"/>
      <c r="B83" s="122"/>
      <c r="C83" s="117"/>
      <c r="D83" s="90"/>
      <c r="E83" s="90"/>
      <c r="F83" s="65"/>
      <c r="G83" s="68"/>
      <c r="H83" s="85"/>
      <c r="I83" s="85"/>
      <c r="J83" s="68"/>
      <c r="K83" s="68"/>
      <c r="L83" s="68"/>
      <c r="M83" s="68"/>
      <c r="N83" s="66"/>
      <c r="O83" s="68"/>
      <c r="P83" s="69"/>
      <c r="Q83" s="95"/>
    </row>
    <row r="84" spans="1:17" x14ac:dyDescent="0.3">
      <c r="A84" s="96"/>
      <c r="B84" s="121"/>
      <c r="C84" s="118"/>
      <c r="D84" s="92"/>
      <c r="E84" s="92"/>
      <c r="F84" s="71"/>
      <c r="G84" s="74"/>
      <c r="H84" s="87"/>
      <c r="I84" s="87"/>
      <c r="J84" s="74"/>
      <c r="K84" s="74"/>
      <c r="L84" s="74"/>
      <c r="M84" s="74"/>
      <c r="N84" s="72"/>
      <c r="O84" s="74"/>
      <c r="P84" s="75"/>
      <c r="Q84" s="96"/>
    </row>
    <row r="85" spans="1:17" x14ac:dyDescent="0.3">
      <c r="A85" s="95"/>
      <c r="B85" s="122"/>
      <c r="C85" s="117"/>
      <c r="D85" s="90"/>
      <c r="E85" s="90"/>
      <c r="F85" s="65"/>
      <c r="G85" s="68"/>
      <c r="H85" s="85"/>
      <c r="I85" s="85"/>
      <c r="J85" s="68"/>
      <c r="K85" s="68"/>
      <c r="L85" s="68"/>
      <c r="M85" s="68"/>
      <c r="N85" s="66"/>
      <c r="O85" s="68"/>
      <c r="P85" s="69"/>
      <c r="Q85" s="95"/>
    </row>
    <row r="86" spans="1:17" x14ac:dyDescent="0.3">
      <c r="A86" s="96"/>
      <c r="B86" s="121"/>
      <c r="C86" s="118"/>
      <c r="D86" s="92"/>
      <c r="E86" s="92"/>
      <c r="F86" s="71"/>
      <c r="G86" s="74"/>
      <c r="H86" s="87"/>
      <c r="I86" s="87"/>
      <c r="J86" s="74"/>
      <c r="K86" s="74"/>
      <c r="L86" s="74"/>
      <c r="M86" s="74"/>
      <c r="N86" s="72"/>
      <c r="O86" s="74"/>
      <c r="P86" s="75"/>
      <c r="Q86" s="96"/>
    </row>
    <row r="87" spans="1:17" ht="15" thickBot="1" x14ac:dyDescent="0.35">
      <c r="A87" s="105"/>
      <c r="B87" s="124"/>
      <c r="C87" s="119"/>
      <c r="D87" s="107"/>
      <c r="E87" s="107"/>
      <c r="F87" s="108"/>
      <c r="G87" s="78"/>
      <c r="H87" s="109"/>
      <c r="I87" s="109"/>
      <c r="J87" s="78"/>
      <c r="K87" s="78"/>
      <c r="L87" s="78"/>
      <c r="M87" s="78"/>
      <c r="N87" s="76"/>
      <c r="O87" s="78"/>
      <c r="P87" s="77"/>
      <c r="Q87" s="95"/>
    </row>
  </sheetData>
  <sortState ref="A1:D57">
    <sortCondition ref="C1:C57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7" workbookViewId="0">
      <selection activeCell="B16" sqref="B16"/>
    </sheetView>
  </sheetViews>
  <sheetFormatPr defaultRowHeight="14.4" x14ac:dyDescent="0.3"/>
  <cols>
    <col min="1" max="1" width="5" style="4" customWidth="1"/>
    <col min="2" max="2" width="31.44140625" customWidth="1"/>
    <col min="3" max="3" width="22" customWidth="1"/>
    <col min="4" max="4" width="7" style="9" customWidth="1"/>
    <col min="5" max="5" width="14.109375" customWidth="1"/>
  </cols>
  <sheetData>
    <row r="1" spans="1:18" ht="15.75" thickBot="1" x14ac:dyDescent="0.3">
      <c r="A1" s="9"/>
      <c r="B1" s="6" t="s">
        <v>102</v>
      </c>
      <c r="C1" s="4">
        <v>2018</v>
      </c>
      <c r="D1" s="5" t="s">
        <v>7</v>
      </c>
      <c r="E1" s="20">
        <v>2017</v>
      </c>
      <c r="F1" s="5">
        <v>2016</v>
      </c>
      <c r="G1" s="5"/>
      <c r="H1" s="5"/>
    </row>
    <row r="2" spans="1:18" ht="15" x14ac:dyDescent="0.25">
      <c r="A2" s="273">
        <v>1</v>
      </c>
      <c r="B2" s="80" t="s">
        <v>48</v>
      </c>
      <c r="C2" s="267">
        <v>5.1504629629629635E-3</v>
      </c>
      <c r="D2" s="270">
        <v>40</v>
      </c>
      <c r="E2" s="125">
        <v>5.4166666666666669E-3</v>
      </c>
      <c r="F2" s="130">
        <v>0.32777777777777778</v>
      </c>
      <c r="G2" s="61"/>
      <c r="H2" s="81"/>
      <c r="I2" s="63"/>
      <c r="J2" s="63"/>
      <c r="K2" s="63"/>
      <c r="L2" s="63"/>
      <c r="M2" s="63"/>
      <c r="N2" s="63"/>
      <c r="O2" s="62"/>
      <c r="P2" s="82"/>
      <c r="Q2" s="61"/>
      <c r="R2" s="79"/>
    </row>
    <row r="3" spans="1:18" ht="15" x14ac:dyDescent="0.25">
      <c r="A3" s="274">
        <v>2</v>
      </c>
      <c r="B3" s="84" t="s">
        <v>54</v>
      </c>
      <c r="C3" s="268">
        <v>5.162037037037037E-3</v>
      </c>
      <c r="D3" s="271">
        <v>30</v>
      </c>
      <c r="E3" s="126">
        <v>5.0982638888888892E-3</v>
      </c>
      <c r="F3" s="131">
        <v>0.31041666666666667</v>
      </c>
      <c r="G3" s="65"/>
      <c r="H3" s="68"/>
      <c r="I3" s="85"/>
      <c r="J3" s="85"/>
      <c r="K3" s="85"/>
      <c r="L3" s="85"/>
      <c r="M3" s="85"/>
      <c r="N3" s="85"/>
      <c r="O3" s="67"/>
      <c r="P3" s="86"/>
      <c r="Q3" s="65"/>
      <c r="R3" s="83"/>
    </row>
    <row r="4" spans="1:18" x14ac:dyDescent="0.3">
      <c r="A4" s="273">
        <v>3</v>
      </c>
      <c r="B4" s="80" t="s">
        <v>51</v>
      </c>
      <c r="C4" s="267">
        <v>5.2662037037037035E-3</v>
      </c>
      <c r="D4" s="272">
        <v>29</v>
      </c>
      <c r="E4" s="127">
        <v>5.4166666666666669E-3</v>
      </c>
      <c r="F4" s="132">
        <v>0.33124999999999999</v>
      </c>
      <c r="G4" s="71"/>
      <c r="H4" s="74"/>
      <c r="I4" s="87"/>
      <c r="J4" s="87"/>
      <c r="K4" s="87"/>
      <c r="L4" s="87"/>
      <c r="M4" s="87"/>
      <c r="N4" s="87"/>
      <c r="O4" s="73"/>
      <c r="P4" s="88"/>
      <c r="Q4" s="75"/>
      <c r="R4" s="79"/>
    </row>
    <row r="5" spans="1:18" ht="15" x14ac:dyDescent="0.25">
      <c r="A5" s="274">
        <v>4</v>
      </c>
      <c r="B5" s="84" t="s">
        <v>116</v>
      </c>
      <c r="C5" s="268">
        <v>5.4398148148148149E-3</v>
      </c>
      <c r="D5" s="271">
        <v>39</v>
      </c>
      <c r="E5" s="126">
        <v>5.1736111111111115E-3</v>
      </c>
      <c r="F5" s="131">
        <v>0.30624999999999997</v>
      </c>
      <c r="G5" s="65"/>
      <c r="H5" s="85"/>
      <c r="I5" s="85"/>
      <c r="J5" s="85"/>
      <c r="K5" s="85"/>
      <c r="L5" s="85"/>
      <c r="M5" s="85"/>
      <c r="N5" s="85"/>
      <c r="O5" s="67"/>
      <c r="P5" s="89"/>
      <c r="Q5" s="69"/>
      <c r="R5" s="83"/>
    </row>
    <row r="6" spans="1:18" ht="15" x14ac:dyDescent="0.25">
      <c r="A6" s="273">
        <v>5</v>
      </c>
      <c r="B6" s="80" t="s">
        <v>124</v>
      </c>
      <c r="C6" s="267">
        <v>5.4629629629629637E-3</v>
      </c>
      <c r="D6" s="272">
        <v>38</v>
      </c>
      <c r="E6" s="127"/>
      <c r="F6" s="132"/>
      <c r="G6" s="71"/>
      <c r="H6" s="74"/>
      <c r="I6" s="87"/>
      <c r="J6" s="87"/>
      <c r="K6" s="87"/>
      <c r="L6" s="87"/>
      <c r="M6" s="74"/>
      <c r="N6" s="87"/>
      <c r="O6" s="72"/>
      <c r="P6" s="74"/>
      <c r="Q6" s="75"/>
      <c r="R6" s="79"/>
    </row>
    <row r="7" spans="1:18" ht="15" x14ac:dyDescent="0.25">
      <c r="A7" s="274">
        <v>6</v>
      </c>
      <c r="B7" s="84" t="s">
        <v>95</v>
      </c>
      <c r="C7" s="268">
        <v>5.4976851851851853E-3</v>
      </c>
      <c r="D7" s="271">
        <v>37</v>
      </c>
      <c r="E7" s="126"/>
      <c r="F7" s="131"/>
      <c r="G7" s="65"/>
      <c r="H7" s="68"/>
      <c r="I7" s="85"/>
      <c r="J7" s="85"/>
      <c r="K7" s="85"/>
      <c r="L7" s="85"/>
      <c r="M7" s="85"/>
      <c r="N7" s="85"/>
      <c r="O7" s="67"/>
      <c r="P7" s="89"/>
      <c r="Q7" s="69"/>
      <c r="R7" s="83"/>
    </row>
    <row r="8" spans="1:18" ht="15" x14ac:dyDescent="0.25">
      <c r="A8" s="273">
        <v>7</v>
      </c>
      <c r="B8" s="91" t="s">
        <v>42</v>
      </c>
      <c r="C8" s="269">
        <v>5.5208333333333333E-3</v>
      </c>
      <c r="D8" s="277">
        <v>36</v>
      </c>
      <c r="E8" s="278">
        <v>5.8680555555555543E-3</v>
      </c>
      <c r="F8" s="279"/>
      <c r="G8" s="71"/>
      <c r="H8" s="87"/>
      <c r="I8" s="87"/>
      <c r="J8" s="87"/>
      <c r="K8" s="87"/>
      <c r="L8" s="74"/>
      <c r="M8" s="74"/>
      <c r="N8" s="87"/>
      <c r="O8" s="73"/>
      <c r="P8" s="88"/>
      <c r="Q8" s="75"/>
      <c r="R8" s="79"/>
    </row>
    <row r="9" spans="1:18" x14ac:dyDescent="0.3">
      <c r="A9" s="274">
        <v>8</v>
      </c>
      <c r="B9" s="225" t="s">
        <v>47</v>
      </c>
      <c r="C9" s="280">
        <v>5.5324074074074069E-3</v>
      </c>
      <c r="D9" s="281">
        <v>35</v>
      </c>
      <c r="E9" s="282">
        <v>5.4976851851851853E-3</v>
      </c>
      <c r="F9" s="283">
        <v>0.33680555555555558</v>
      </c>
      <c r="G9" s="65"/>
      <c r="H9" s="85"/>
      <c r="I9" s="85"/>
      <c r="J9" s="85"/>
      <c r="K9" s="85"/>
      <c r="L9" s="68"/>
      <c r="M9" s="68"/>
      <c r="N9" s="85"/>
      <c r="O9" s="66"/>
      <c r="P9" s="68"/>
      <c r="Q9" s="69"/>
      <c r="R9" s="83"/>
    </row>
    <row r="10" spans="1:18" ht="15" x14ac:dyDescent="0.25">
      <c r="A10" s="273">
        <v>9</v>
      </c>
      <c r="B10" s="80" t="s">
        <v>94</v>
      </c>
      <c r="C10" s="267">
        <v>5.6134259259259271E-3</v>
      </c>
      <c r="D10" s="272">
        <v>28</v>
      </c>
      <c r="E10" s="127"/>
      <c r="F10" s="132">
        <v>0.33888888888888885</v>
      </c>
      <c r="G10" s="71"/>
      <c r="H10" s="74"/>
      <c r="I10" s="87"/>
      <c r="J10" s="87"/>
      <c r="K10" s="87"/>
      <c r="L10" s="87"/>
      <c r="M10" s="87"/>
      <c r="N10" s="87"/>
      <c r="O10" s="72"/>
      <c r="P10" s="74"/>
      <c r="Q10" s="75"/>
      <c r="R10" s="79"/>
    </row>
    <row r="11" spans="1:18" ht="15" x14ac:dyDescent="0.25">
      <c r="A11" s="274">
        <v>10</v>
      </c>
      <c r="B11" s="84" t="s">
        <v>57</v>
      </c>
      <c r="C11" s="268">
        <v>5.8101851851851856E-3</v>
      </c>
      <c r="D11" s="271">
        <v>34</v>
      </c>
      <c r="E11" s="126">
        <v>5.7650462962962959E-3</v>
      </c>
      <c r="F11" s="131">
        <v>0.33958333333333335</v>
      </c>
      <c r="G11" s="65"/>
      <c r="H11" s="68"/>
      <c r="I11" s="85"/>
      <c r="J11" s="85"/>
      <c r="K11" s="85"/>
      <c r="L11" s="68"/>
      <c r="M11" s="68"/>
      <c r="N11" s="85"/>
      <c r="O11" s="67"/>
      <c r="P11" s="89"/>
      <c r="Q11" s="69"/>
      <c r="R11" s="83"/>
    </row>
    <row r="12" spans="1:18" ht="15" x14ac:dyDescent="0.25">
      <c r="A12" s="273">
        <v>10</v>
      </c>
      <c r="B12" s="80" t="s">
        <v>39</v>
      </c>
      <c r="C12" s="267">
        <v>5.8101851851851856E-3</v>
      </c>
      <c r="D12" s="272">
        <v>34</v>
      </c>
      <c r="E12" s="127">
        <v>6.3194444444444444E-3</v>
      </c>
      <c r="F12" s="132"/>
      <c r="G12" s="71"/>
      <c r="H12" s="74"/>
      <c r="I12" s="87"/>
      <c r="J12" s="87"/>
      <c r="K12" s="87"/>
      <c r="L12" s="87"/>
      <c r="M12" s="87"/>
      <c r="N12" s="87"/>
      <c r="O12" s="72"/>
      <c r="P12" s="74"/>
      <c r="Q12" s="75"/>
      <c r="R12" s="79"/>
    </row>
    <row r="13" spans="1:18" ht="15" x14ac:dyDescent="0.25">
      <c r="A13" s="274">
        <v>12</v>
      </c>
      <c r="B13" s="84" t="s">
        <v>66</v>
      </c>
      <c r="C13" s="268">
        <v>5.8333333333333336E-3</v>
      </c>
      <c r="D13" s="271">
        <v>27</v>
      </c>
      <c r="E13" s="126">
        <v>6.4849537037037037E-3</v>
      </c>
      <c r="F13" s="131"/>
      <c r="G13" s="65"/>
      <c r="H13" s="68"/>
      <c r="I13" s="85"/>
      <c r="J13" s="85"/>
      <c r="K13" s="85"/>
      <c r="L13" s="68"/>
      <c r="M13" s="68"/>
      <c r="N13" s="85"/>
      <c r="O13" s="66"/>
      <c r="P13" s="68"/>
      <c r="Q13" s="69"/>
      <c r="R13" s="83"/>
    </row>
    <row r="14" spans="1:18" ht="15" x14ac:dyDescent="0.25">
      <c r="A14" s="273">
        <v>13</v>
      </c>
      <c r="B14" s="80" t="s">
        <v>38</v>
      </c>
      <c r="C14" s="267">
        <v>5.8449074074074072E-3</v>
      </c>
      <c r="D14" s="272">
        <v>32</v>
      </c>
      <c r="E14" s="127">
        <v>5.8449074074074072E-3</v>
      </c>
      <c r="F14" s="132">
        <v>0.37986111111111115</v>
      </c>
      <c r="G14" s="71"/>
      <c r="H14" s="74"/>
      <c r="I14" s="87"/>
      <c r="J14" s="87"/>
      <c r="K14" s="87"/>
      <c r="L14" s="87"/>
      <c r="M14" s="74"/>
      <c r="N14" s="87"/>
      <c r="O14" s="73"/>
      <c r="P14" s="88"/>
      <c r="Q14" s="75"/>
      <c r="R14" s="79"/>
    </row>
    <row r="15" spans="1:18" ht="15" x14ac:dyDescent="0.25">
      <c r="A15" s="274">
        <v>14</v>
      </c>
      <c r="B15" s="84" t="s">
        <v>61</v>
      </c>
      <c r="C15" s="268">
        <v>5.9490740740740745E-3</v>
      </c>
      <c r="D15" s="271">
        <v>26</v>
      </c>
      <c r="E15" s="128">
        <v>6.015393518518518E-3</v>
      </c>
      <c r="F15" s="133">
        <v>0.35000000000000003</v>
      </c>
      <c r="G15" s="65"/>
      <c r="H15" s="68"/>
      <c r="I15" s="85"/>
      <c r="J15" s="85"/>
      <c r="K15" s="85"/>
      <c r="L15" s="68"/>
      <c r="M15" s="68"/>
      <c r="N15" s="85"/>
      <c r="O15" s="66"/>
      <c r="P15" s="68"/>
      <c r="Q15" s="69"/>
      <c r="R15" s="83"/>
    </row>
    <row r="16" spans="1:18" ht="15" x14ac:dyDescent="0.25">
      <c r="A16" s="273">
        <v>15</v>
      </c>
      <c r="B16" s="91" t="s">
        <v>65</v>
      </c>
      <c r="C16" s="269">
        <v>5.9953703703703697E-3</v>
      </c>
      <c r="D16" s="272">
        <v>31</v>
      </c>
      <c r="E16" s="129">
        <v>6.2731481481481484E-3</v>
      </c>
      <c r="F16" s="134">
        <v>0.38055555555555554</v>
      </c>
      <c r="G16" s="71"/>
      <c r="H16" s="74"/>
      <c r="I16" s="87"/>
      <c r="J16" s="87"/>
      <c r="K16" s="87"/>
      <c r="L16" s="74"/>
      <c r="M16" s="74"/>
      <c r="N16" s="87"/>
      <c r="O16" s="72"/>
      <c r="P16" s="74"/>
      <c r="Q16" s="75"/>
      <c r="R16" s="96"/>
    </row>
    <row r="17" spans="1:18" ht="15" x14ac:dyDescent="0.25">
      <c r="A17" s="274">
        <v>16</v>
      </c>
      <c r="B17" s="84" t="s">
        <v>67</v>
      </c>
      <c r="C17" s="268">
        <v>6.0995370370370361E-3</v>
      </c>
      <c r="D17" s="271">
        <v>30</v>
      </c>
      <c r="E17" s="128">
        <v>6.6778935185185179E-3</v>
      </c>
      <c r="F17" s="133">
        <v>0.39861111111111108</v>
      </c>
      <c r="G17" s="65"/>
      <c r="H17" s="68"/>
      <c r="I17" s="85"/>
      <c r="J17" s="85"/>
      <c r="K17" s="85"/>
      <c r="L17" s="68"/>
      <c r="M17" s="68"/>
      <c r="N17" s="85"/>
      <c r="O17" s="66"/>
      <c r="P17" s="68"/>
      <c r="Q17" s="69"/>
      <c r="R17" s="95"/>
    </row>
    <row r="18" spans="1:18" ht="15" x14ac:dyDescent="0.25">
      <c r="A18" s="273">
        <v>16</v>
      </c>
      <c r="B18" s="80" t="s">
        <v>117</v>
      </c>
      <c r="C18" s="267">
        <v>6.0995370370370361E-3</v>
      </c>
      <c r="D18" s="272">
        <v>30</v>
      </c>
      <c r="E18" s="129">
        <v>6.0895833333333331E-3</v>
      </c>
      <c r="F18" s="134">
        <v>0.37291666666666662</v>
      </c>
      <c r="G18" s="71"/>
      <c r="H18" s="74"/>
      <c r="I18" s="87"/>
      <c r="J18" s="87"/>
      <c r="K18" s="87"/>
      <c r="L18" s="74"/>
      <c r="M18" s="74"/>
      <c r="N18" s="87"/>
      <c r="O18" s="72"/>
      <c r="P18" s="74"/>
      <c r="Q18" s="75"/>
      <c r="R18" s="96"/>
    </row>
    <row r="19" spans="1:18" ht="15" x14ac:dyDescent="0.25">
      <c r="A19" s="274">
        <v>18</v>
      </c>
      <c r="B19" s="84" t="s">
        <v>69</v>
      </c>
      <c r="C19" s="268">
        <v>6.1921296296296299E-3</v>
      </c>
      <c r="D19" s="271">
        <v>28</v>
      </c>
      <c r="E19" s="126"/>
      <c r="F19" s="131">
        <v>0.36944444444444446</v>
      </c>
      <c r="G19" s="65"/>
      <c r="H19" s="68"/>
      <c r="I19" s="85"/>
      <c r="J19" s="85"/>
      <c r="K19" s="85"/>
      <c r="L19" s="85"/>
      <c r="M19" s="85"/>
      <c r="N19" s="85"/>
      <c r="O19" s="67"/>
      <c r="P19" s="89"/>
      <c r="Q19" s="69"/>
      <c r="R19" s="95"/>
    </row>
    <row r="20" spans="1:18" ht="15" x14ac:dyDescent="0.25">
      <c r="A20" s="273">
        <v>19</v>
      </c>
      <c r="B20" s="80" t="s">
        <v>43</v>
      </c>
      <c r="C20" s="267">
        <v>6.2268518518518515E-3</v>
      </c>
      <c r="D20" s="272">
        <v>27</v>
      </c>
      <c r="E20" s="127">
        <v>6.2260416666666671E-3</v>
      </c>
      <c r="F20" s="132">
        <v>0.3888888888888889</v>
      </c>
      <c r="G20" s="71"/>
      <c r="H20" s="74"/>
      <c r="I20" s="87"/>
      <c r="J20" s="87"/>
      <c r="K20" s="87"/>
      <c r="L20" s="74"/>
      <c r="M20" s="74"/>
      <c r="N20" s="87"/>
      <c r="O20" s="72"/>
      <c r="P20" s="74"/>
      <c r="Q20" s="75"/>
      <c r="R20" s="96"/>
    </row>
    <row r="21" spans="1:18" ht="15" x14ac:dyDescent="0.25">
      <c r="A21" s="274">
        <v>20</v>
      </c>
      <c r="B21" s="84" t="s">
        <v>64</v>
      </c>
      <c r="C21" s="268">
        <v>6.238425925925925E-3</v>
      </c>
      <c r="D21" s="271">
        <v>25</v>
      </c>
      <c r="E21" s="126">
        <v>6.2037037037037043E-3</v>
      </c>
      <c r="F21" s="131">
        <v>0.3840277777777778</v>
      </c>
      <c r="G21" s="65"/>
      <c r="H21" s="68"/>
      <c r="I21" s="85"/>
      <c r="J21" s="85"/>
      <c r="K21" s="85"/>
      <c r="L21" s="68"/>
      <c r="M21" s="68"/>
      <c r="N21" s="68"/>
      <c r="O21" s="66"/>
      <c r="P21" s="68"/>
      <c r="Q21" s="69"/>
      <c r="R21" s="95"/>
    </row>
    <row r="22" spans="1:18" ht="15" x14ac:dyDescent="0.25">
      <c r="A22" s="273">
        <v>21</v>
      </c>
      <c r="B22" s="80" t="s">
        <v>63</v>
      </c>
      <c r="C22" s="267">
        <v>6.2499999999999995E-3</v>
      </c>
      <c r="D22" s="272">
        <v>26</v>
      </c>
      <c r="E22" s="127">
        <v>6.1107638888888887E-3</v>
      </c>
      <c r="F22" s="132">
        <v>0.36458333333333331</v>
      </c>
      <c r="G22" s="71"/>
      <c r="H22" s="87"/>
      <c r="I22" s="87"/>
      <c r="J22" s="87"/>
      <c r="K22" s="87"/>
      <c r="L22" s="74"/>
      <c r="M22" s="74"/>
      <c r="N22" s="74"/>
      <c r="O22" s="72"/>
      <c r="P22" s="74"/>
      <c r="Q22" s="75"/>
      <c r="R22" s="96"/>
    </row>
    <row r="23" spans="1:18" ht="15" x14ac:dyDescent="0.25">
      <c r="A23" s="274">
        <v>22</v>
      </c>
      <c r="B23" s="84" t="s">
        <v>59</v>
      </c>
      <c r="C23" s="268">
        <v>6.4236111111111117E-3</v>
      </c>
      <c r="D23" s="271">
        <v>24</v>
      </c>
      <c r="E23" s="126">
        <v>6.6782407407407415E-3</v>
      </c>
      <c r="F23" s="131">
        <v>0.41597222222222219</v>
      </c>
      <c r="G23" s="65"/>
      <c r="H23" s="68"/>
      <c r="I23" s="85"/>
      <c r="J23" s="85"/>
      <c r="K23" s="85"/>
      <c r="L23" s="68"/>
      <c r="M23" s="68"/>
      <c r="N23" s="68"/>
      <c r="O23" s="66"/>
      <c r="P23" s="68"/>
      <c r="Q23" s="69"/>
      <c r="R23" s="95"/>
    </row>
    <row r="24" spans="1:18" ht="15" x14ac:dyDescent="0.25">
      <c r="A24" s="273">
        <v>23</v>
      </c>
      <c r="B24" s="80" t="s">
        <v>118</v>
      </c>
      <c r="C24" s="267">
        <v>6.4930555555555549E-3</v>
      </c>
      <c r="D24" s="272">
        <v>25</v>
      </c>
      <c r="E24" s="127"/>
      <c r="F24" s="132"/>
      <c r="G24" s="71"/>
      <c r="H24" s="87"/>
      <c r="I24" s="87"/>
      <c r="J24" s="87"/>
      <c r="K24" s="87"/>
      <c r="L24" s="74"/>
      <c r="M24" s="74"/>
      <c r="N24" s="74"/>
      <c r="O24" s="72"/>
      <c r="P24" s="74"/>
      <c r="Q24" s="75"/>
      <c r="R24" s="96"/>
    </row>
    <row r="25" spans="1:18" ht="15" x14ac:dyDescent="0.25">
      <c r="A25" s="274">
        <v>24</v>
      </c>
      <c r="B25" s="84" t="s">
        <v>62</v>
      </c>
      <c r="C25" s="268">
        <v>6.5046296296296302E-3</v>
      </c>
      <c r="D25" s="271">
        <v>24</v>
      </c>
      <c r="E25" s="126">
        <v>6.7013888888888887E-3</v>
      </c>
      <c r="F25" s="131">
        <v>0.42986111111111108</v>
      </c>
      <c r="G25" s="65"/>
      <c r="H25" s="68"/>
      <c r="I25" s="85"/>
      <c r="J25" s="85"/>
      <c r="K25" s="85"/>
      <c r="L25" s="68"/>
      <c r="M25" s="68"/>
      <c r="N25" s="68"/>
      <c r="O25" s="66"/>
      <c r="P25" s="68"/>
      <c r="Q25" s="69"/>
      <c r="R25" s="95"/>
    </row>
    <row r="26" spans="1:18" ht="15" x14ac:dyDescent="0.25">
      <c r="A26" s="273">
        <v>25</v>
      </c>
      <c r="B26" s="80" t="s">
        <v>70</v>
      </c>
      <c r="C26" s="267">
        <v>6.5393518518518517E-3</v>
      </c>
      <c r="D26" s="272">
        <v>23</v>
      </c>
      <c r="E26" s="127">
        <v>6.8376157407407413E-3</v>
      </c>
      <c r="F26" s="132"/>
      <c r="G26" s="71"/>
      <c r="H26" s="87"/>
      <c r="I26" s="87"/>
      <c r="J26" s="87"/>
      <c r="K26" s="87"/>
      <c r="L26" s="74"/>
      <c r="M26" s="74"/>
      <c r="N26" s="74"/>
      <c r="O26" s="72"/>
      <c r="P26" s="74"/>
      <c r="Q26" s="75"/>
      <c r="R26" s="96"/>
    </row>
    <row r="27" spans="1:18" ht="15" x14ac:dyDescent="0.25">
      <c r="A27" s="274">
        <v>26</v>
      </c>
      <c r="B27" s="84" t="s">
        <v>100</v>
      </c>
      <c r="C27" s="268">
        <v>6.5740740740740733E-3</v>
      </c>
      <c r="D27" s="271">
        <v>22</v>
      </c>
      <c r="E27" s="126"/>
      <c r="F27" s="131"/>
      <c r="G27" s="65"/>
      <c r="H27" s="68"/>
      <c r="I27" s="85"/>
      <c r="J27" s="85"/>
      <c r="K27" s="85"/>
      <c r="L27" s="68"/>
      <c r="M27" s="68"/>
      <c r="N27" s="68"/>
      <c r="O27" s="66"/>
      <c r="P27" s="68"/>
      <c r="Q27" s="69"/>
      <c r="R27" s="95"/>
    </row>
    <row r="28" spans="1:18" ht="15" x14ac:dyDescent="0.25">
      <c r="A28" s="273">
        <v>27</v>
      </c>
      <c r="B28" s="80" t="s">
        <v>72</v>
      </c>
      <c r="C28" s="267">
        <v>6.7361111111111103E-3</v>
      </c>
      <c r="D28" s="272">
        <v>21</v>
      </c>
      <c r="E28" s="127">
        <v>7.0635416666666668E-3</v>
      </c>
      <c r="F28" s="132"/>
      <c r="G28" s="71"/>
      <c r="H28" s="74"/>
      <c r="I28" s="87"/>
      <c r="J28" s="87"/>
      <c r="K28" s="87"/>
      <c r="L28" s="74"/>
      <c r="M28" s="74"/>
      <c r="N28" s="74"/>
      <c r="O28" s="72"/>
      <c r="P28" s="74"/>
      <c r="Q28" s="75"/>
      <c r="R28" s="96"/>
    </row>
    <row r="29" spans="1:18" ht="15" x14ac:dyDescent="0.25">
      <c r="A29" s="274">
        <v>27</v>
      </c>
      <c r="B29" s="84" t="s">
        <v>53</v>
      </c>
      <c r="C29" s="268">
        <v>6.7361111111111103E-3</v>
      </c>
      <c r="D29" s="271">
        <v>21</v>
      </c>
      <c r="E29" s="126"/>
      <c r="F29" s="131">
        <v>0.39513888888888887</v>
      </c>
      <c r="G29" s="65"/>
      <c r="H29" s="68"/>
      <c r="I29" s="85"/>
      <c r="J29" s="85"/>
      <c r="K29" s="85"/>
      <c r="L29" s="68"/>
      <c r="M29" s="68"/>
      <c r="N29" s="68"/>
      <c r="O29" s="66"/>
      <c r="P29" s="68"/>
      <c r="Q29" s="69"/>
      <c r="R29" s="95"/>
    </row>
    <row r="30" spans="1:18" x14ac:dyDescent="0.3">
      <c r="A30" s="273">
        <v>29</v>
      </c>
      <c r="B30" s="80" t="s">
        <v>75</v>
      </c>
      <c r="C30" s="267">
        <v>6.9212962962962969E-3</v>
      </c>
      <c r="D30" s="272">
        <v>19</v>
      </c>
      <c r="E30" s="127">
        <v>7.3001157407407416E-3</v>
      </c>
      <c r="F30" s="132">
        <v>0.48055555555555557</v>
      </c>
      <c r="G30" s="71"/>
      <c r="H30" s="74"/>
      <c r="I30" s="87"/>
      <c r="J30" s="87"/>
      <c r="K30" s="87"/>
      <c r="L30" s="74"/>
      <c r="M30" s="74"/>
      <c r="N30" s="74"/>
      <c r="O30" s="72"/>
      <c r="P30" s="74"/>
      <c r="Q30" s="75"/>
      <c r="R30" s="96"/>
    </row>
    <row r="31" spans="1:18" x14ac:dyDescent="0.3">
      <c r="A31" s="274">
        <v>30</v>
      </c>
      <c r="B31" s="84" t="s">
        <v>45</v>
      </c>
      <c r="C31" s="268">
        <v>7.037037037037037E-3</v>
      </c>
      <c r="D31" s="271">
        <v>23</v>
      </c>
      <c r="E31" s="126">
        <v>6.6898148148148142E-3</v>
      </c>
      <c r="F31" s="131">
        <v>0.44930555555555557</v>
      </c>
      <c r="G31" s="65"/>
      <c r="H31" s="85"/>
      <c r="I31" s="85"/>
      <c r="J31" s="85"/>
      <c r="K31" s="85"/>
      <c r="L31" s="68"/>
      <c r="M31" s="68"/>
      <c r="N31" s="68"/>
      <c r="O31" s="66"/>
      <c r="P31" s="68"/>
      <c r="Q31" s="69"/>
      <c r="R31" s="95"/>
    </row>
    <row r="32" spans="1:18" x14ac:dyDescent="0.3">
      <c r="A32" s="273">
        <v>31</v>
      </c>
      <c r="B32" s="80" t="s">
        <v>73</v>
      </c>
      <c r="C32" s="267">
        <v>7.0717592592592594E-3</v>
      </c>
      <c r="D32" s="272">
        <v>18</v>
      </c>
      <c r="E32" s="127">
        <v>7.0694444444444442E-3</v>
      </c>
      <c r="F32" s="132"/>
      <c r="G32" s="71"/>
      <c r="H32" s="87"/>
      <c r="I32" s="87"/>
      <c r="J32" s="87"/>
      <c r="K32" s="87"/>
      <c r="L32" s="74"/>
      <c r="M32" s="74"/>
      <c r="N32" s="74"/>
      <c r="O32" s="72"/>
      <c r="P32" s="74"/>
      <c r="Q32" s="75"/>
      <c r="R32" s="96"/>
    </row>
    <row r="33" spans="1:18" x14ac:dyDescent="0.3">
      <c r="A33" s="274">
        <v>32</v>
      </c>
      <c r="B33" s="84" t="s">
        <v>52</v>
      </c>
      <c r="C33" s="268">
        <v>7.0949074074074074E-3</v>
      </c>
      <c r="D33" s="271">
        <v>17</v>
      </c>
      <c r="E33" s="126">
        <v>7.5231481481481477E-3</v>
      </c>
      <c r="F33" s="131">
        <v>0.44930555555555557</v>
      </c>
      <c r="G33" s="65"/>
      <c r="H33" s="85"/>
      <c r="I33" s="85"/>
      <c r="J33" s="85"/>
      <c r="K33" s="68"/>
      <c r="L33" s="68"/>
      <c r="M33" s="68"/>
      <c r="N33" s="68"/>
      <c r="O33" s="66"/>
      <c r="P33" s="68"/>
      <c r="Q33" s="69"/>
      <c r="R33" s="95"/>
    </row>
    <row r="34" spans="1:18" x14ac:dyDescent="0.3">
      <c r="A34" s="273">
        <v>33</v>
      </c>
      <c r="B34" s="80" t="s">
        <v>60</v>
      </c>
      <c r="C34" s="268">
        <v>7.3148148148148148E-3</v>
      </c>
      <c r="D34" s="272">
        <v>22</v>
      </c>
      <c r="E34" s="127"/>
      <c r="F34" s="132"/>
      <c r="G34" s="71"/>
      <c r="H34" s="87"/>
      <c r="I34" s="87"/>
      <c r="J34" s="87"/>
      <c r="K34" s="74"/>
      <c r="L34" s="74"/>
      <c r="M34" s="74"/>
      <c r="N34" s="74"/>
      <c r="O34" s="72"/>
      <c r="P34" s="74"/>
      <c r="Q34" s="75"/>
      <c r="R34" s="96"/>
    </row>
    <row r="35" spans="1:18" x14ac:dyDescent="0.3">
      <c r="A35" s="274">
        <v>34</v>
      </c>
      <c r="B35" s="84" t="s">
        <v>76</v>
      </c>
      <c r="C35" s="268">
        <v>7.4652777777777781E-3</v>
      </c>
      <c r="D35" s="271">
        <v>21</v>
      </c>
      <c r="E35" s="126">
        <v>7.526041666666667E-3</v>
      </c>
      <c r="F35" s="131"/>
      <c r="G35" s="65"/>
      <c r="H35" s="68"/>
      <c r="I35" s="85"/>
      <c r="J35" s="85"/>
      <c r="K35" s="68"/>
      <c r="L35" s="68"/>
      <c r="M35" s="68"/>
      <c r="N35" s="68"/>
      <c r="O35" s="66"/>
      <c r="P35" s="68"/>
      <c r="Q35" s="69"/>
      <c r="R35" s="95"/>
    </row>
    <row r="36" spans="1:18" x14ac:dyDescent="0.3">
      <c r="A36" s="79"/>
      <c r="B36" s="80"/>
      <c r="C36" s="80"/>
      <c r="D36" s="250"/>
      <c r="E36" s="127"/>
      <c r="F36" s="132"/>
      <c r="G36" s="71"/>
      <c r="H36" s="74"/>
      <c r="I36" s="87"/>
      <c r="J36" s="87"/>
      <c r="K36" s="74"/>
      <c r="L36" s="74"/>
      <c r="M36" s="74"/>
      <c r="N36" s="74"/>
      <c r="O36" s="72"/>
      <c r="P36" s="74"/>
      <c r="Q36" s="75"/>
      <c r="R36" s="96"/>
    </row>
    <row r="37" spans="1:18" x14ac:dyDescent="0.3">
      <c r="A37" s="83"/>
      <c r="B37" s="84"/>
      <c r="C37" s="84"/>
      <c r="D37" s="249"/>
      <c r="E37" s="126"/>
      <c r="F37" s="131"/>
      <c r="G37" s="65"/>
      <c r="H37" s="68"/>
      <c r="I37" s="85"/>
      <c r="J37" s="85"/>
      <c r="K37" s="68"/>
      <c r="L37" s="68"/>
      <c r="M37" s="68"/>
      <c r="N37" s="68"/>
      <c r="O37" s="66"/>
      <c r="P37" s="68"/>
      <c r="Q37" s="69"/>
      <c r="R37" s="95"/>
    </row>
    <row r="38" spans="1:18" x14ac:dyDescent="0.3">
      <c r="A38" s="79"/>
      <c r="B38" s="80"/>
      <c r="C38" s="80"/>
      <c r="D38" s="250"/>
      <c r="E38" s="127"/>
      <c r="F38" s="132"/>
      <c r="G38" s="71"/>
      <c r="H38" s="74"/>
      <c r="I38" s="87"/>
      <c r="J38" s="87"/>
      <c r="K38" s="74"/>
      <c r="L38" s="74"/>
      <c r="M38" s="74"/>
      <c r="N38" s="74"/>
      <c r="O38" s="72"/>
      <c r="P38" s="74"/>
      <c r="Q38" s="75"/>
      <c r="R38" s="96"/>
    </row>
    <row r="39" spans="1:18" x14ac:dyDescent="0.3">
      <c r="A39" s="83"/>
      <c r="B39" s="84"/>
      <c r="C39" s="84"/>
      <c r="D39" s="249"/>
      <c r="E39" s="126"/>
      <c r="F39" s="131"/>
      <c r="G39" s="65"/>
      <c r="H39" s="68"/>
      <c r="I39" s="85"/>
      <c r="J39" s="85"/>
      <c r="K39" s="68"/>
      <c r="L39" s="68"/>
      <c r="M39" s="68"/>
      <c r="N39" s="68"/>
      <c r="O39" s="66"/>
      <c r="P39" s="68"/>
      <c r="Q39" s="69"/>
      <c r="R39" s="95"/>
    </row>
    <row r="40" spans="1:18" x14ac:dyDescent="0.3">
      <c r="A40" s="79"/>
      <c r="B40" s="80"/>
      <c r="C40" s="80"/>
      <c r="D40" s="250"/>
      <c r="E40" s="127"/>
      <c r="F40" s="132"/>
      <c r="G40" s="71"/>
      <c r="H40" s="74"/>
      <c r="I40" s="87"/>
      <c r="J40" s="87"/>
      <c r="K40" s="74"/>
      <c r="L40" s="74"/>
      <c r="M40" s="74"/>
      <c r="N40" s="74"/>
      <c r="O40" s="72"/>
      <c r="P40" s="74"/>
      <c r="Q40" s="75"/>
      <c r="R40" s="96"/>
    </row>
    <row r="41" spans="1:18" x14ac:dyDescent="0.3">
      <c r="A41" s="83"/>
      <c r="B41" s="84"/>
      <c r="C41" s="84"/>
      <c r="D41" s="249"/>
      <c r="E41" s="126"/>
      <c r="F41" s="131"/>
      <c r="G41" s="65"/>
      <c r="H41" s="68"/>
      <c r="I41" s="85"/>
      <c r="J41" s="85"/>
      <c r="K41" s="68"/>
      <c r="L41" s="68"/>
      <c r="M41" s="68"/>
      <c r="N41" s="68"/>
      <c r="O41" s="66"/>
      <c r="P41" s="68"/>
      <c r="Q41" s="69"/>
      <c r="R41" s="95"/>
    </row>
    <row r="42" spans="1:18" x14ac:dyDescent="0.3">
      <c r="A42" s="79"/>
      <c r="B42" s="80"/>
      <c r="C42" s="80"/>
      <c r="D42" s="250"/>
      <c r="E42" s="127"/>
      <c r="F42" s="132"/>
      <c r="G42" s="71"/>
      <c r="H42" s="74"/>
      <c r="I42" s="87"/>
      <c r="J42" s="87"/>
      <c r="K42" s="74"/>
      <c r="L42" s="74"/>
      <c r="M42" s="74"/>
      <c r="N42" s="74"/>
      <c r="O42" s="72"/>
      <c r="P42" s="74"/>
      <c r="Q42" s="75"/>
      <c r="R42" s="96"/>
    </row>
    <row r="43" spans="1:18" x14ac:dyDescent="0.3">
      <c r="A43" s="83"/>
      <c r="B43" s="84"/>
      <c r="C43" s="84"/>
      <c r="D43" s="249"/>
      <c r="E43" s="126"/>
      <c r="F43" s="131"/>
      <c r="G43" s="65"/>
      <c r="H43" s="68"/>
      <c r="I43" s="85"/>
      <c r="J43" s="85"/>
      <c r="K43" s="68"/>
      <c r="L43" s="68"/>
      <c r="M43" s="68"/>
      <c r="N43" s="68"/>
      <c r="O43" s="66"/>
      <c r="P43" s="68"/>
      <c r="Q43" s="69"/>
      <c r="R43" s="95"/>
    </row>
    <row r="44" spans="1:18" x14ac:dyDescent="0.3">
      <c r="A44" s="93"/>
      <c r="B44" s="80"/>
      <c r="C44" s="80"/>
      <c r="D44" s="250"/>
      <c r="E44" s="127"/>
      <c r="F44" s="132"/>
      <c r="G44" s="71"/>
      <c r="H44" s="74"/>
      <c r="I44" s="87"/>
      <c r="J44" s="87"/>
      <c r="K44" s="74"/>
      <c r="L44" s="74"/>
      <c r="M44" s="74"/>
      <c r="N44" s="74"/>
      <c r="O44" s="72"/>
      <c r="P44" s="74"/>
      <c r="Q44" s="75"/>
      <c r="R44" s="96"/>
    </row>
    <row r="45" spans="1:18" x14ac:dyDescent="0.3">
      <c r="A45" s="95"/>
      <c r="B45" s="84"/>
      <c r="C45" s="97"/>
      <c r="D45" s="251"/>
      <c r="E45" s="128"/>
      <c r="F45" s="133"/>
      <c r="G45" s="65"/>
      <c r="H45" s="68"/>
      <c r="I45" s="85"/>
      <c r="J45" s="85"/>
      <c r="K45" s="68"/>
      <c r="L45" s="68"/>
      <c r="M45" s="68"/>
      <c r="N45" s="68"/>
      <c r="O45" s="66"/>
      <c r="P45" s="68"/>
      <c r="Q45" s="69"/>
      <c r="R45" s="95"/>
    </row>
    <row r="46" spans="1:18" x14ac:dyDescent="0.3">
      <c r="A46" s="96"/>
      <c r="B46" s="80"/>
      <c r="C46" s="98"/>
      <c r="D46" s="252"/>
      <c r="E46" s="129"/>
      <c r="F46" s="134"/>
      <c r="G46" s="71"/>
      <c r="H46" s="74"/>
      <c r="I46" s="87"/>
      <c r="J46" s="87"/>
      <c r="K46" s="74"/>
      <c r="L46" s="74"/>
      <c r="M46" s="74"/>
      <c r="N46" s="74"/>
      <c r="O46" s="72"/>
      <c r="P46" s="74"/>
      <c r="Q46" s="75"/>
      <c r="R46" s="96"/>
    </row>
    <row r="47" spans="1:18" x14ac:dyDescent="0.3">
      <c r="A47" s="95"/>
      <c r="B47" s="84"/>
      <c r="C47" s="84"/>
      <c r="D47" s="251"/>
      <c r="E47" s="128"/>
      <c r="F47" s="133"/>
      <c r="G47" s="65"/>
      <c r="H47" s="68"/>
      <c r="I47" s="85"/>
      <c r="J47" s="85"/>
      <c r="K47" s="68"/>
      <c r="L47" s="68"/>
      <c r="M47" s="68"/>
      <c r="N47" s="68"/>
      <c r="O47" s="66"/>
      <c r="P47" s="68"/>
      <c r="Q47" s="69"/>
      <c r="R47" s="95"/>
    </row>
    <row r="48" spans="1:18" x14ac:dyDescent="0.3">
      <c r="A48" s="96"/>
      <c r="B48" s="98"/>
      <c r="C48" s="98"/>
      <c r="D48" s="252"/>
      <c r="E48" s="92"/>
      <c r="F48" s="92"/>
      <c r="G48" s="71"/>
      <c r="H48" s="74"/>
      <c r="I48" s="87"/>
      <c r="J48" s="87"/>
      <c r="K48" s="74"/>
      <c r="L48" s="74"/>
      <c r="M48" s="74"/>
      <c r="N48" s="74"/>
      <c r="O48" s="72"/>
      <c r="P48" s="74"/>
      <c r="Q48" s="75"/>
      <c r="R48" s="96"/>
    </row>
    <row r="49" spans="1:18" x14ac:dyDescent="0.3">
      <c r="A49" s="95"/>
      <c r="B49" s="97"/>
      <c r="C49" s="97"/>
      <c r="D49" s="251"/>
      <c r="E49" s="90"/>
      <c r="F49" s="90"/>
      <c r="G49" s="65"/>
      <c r="H49" s="68"/>
      <c r="I49" s="85"/>
      <c r="J49" s="85"/>
      <c r="K49" s="68"/>
      <c r="L49" s="68"/>
      <c r="M49" s="68"/>
      <c r="N49" s="68"/>
      <c r="O49" s="66"/>
      <c r="P49" s="68"/>
      <c r="Q49" s="69"/>
      <c r="R49" s="95"/>
    </row>
    <row r="50" spans="1:18" x14ac:dyDescent="0.3">
      <c r="A50" s="96"/>
      <c r="B50" s="98"/>
      <c r="C50" s="98"/>
      <c r="D50" s="252"/>
      <c r="E50" s="92"/>
      <c r="F50" s="92"/>
      <c r="G50" s="71"/>
      <c r="H50" s="74"/>
      <c r="I50" s="87"/>
      <c r="J50" s="87"/>
      <c r="K50" s="74"/>
      <c r="L50" s="74"/>
      <c r="M50" s="74"/>
      <c r="N50" s="74"/>
      <c r="O50" s="72"/>
      <c r="P50" s="74"/>
      <c r="Q50" s="75"/>
      <c r="R50" s="96"/>
    </row>
    <row r="51" spans="1:18" x14ac:dyDescent="0.3">
      <c r="A51" s="95"/>
      <c r="B51" s="97"/>
      <c r="C51" s="97"/>
      <c r="D51" s="251"/>
      <c r="E51" s="90"/>
      <c r="F51" s="90"/>
      <c r="G51" s="65"/>
      <c r="H51" s="68"/>
      <c r="I51" s="85"/>
      <c r="J51" s="85"/>
      <c r="K51" s="68"/>
      <c r="L51" s="68"/>
      <c r="M51" s="68"/>
      <c r="N51" s="68"/>
      <c r="O51" s="66"/>
      <c r="P51" s="68"/>
      <c r="Q51" s="69"/>
      <c r="R51" s="95"/>
    </row>
    <row r="52" spans="1:18" x14ac:dyDescent="0.3">
      <c r="A52" s="96"/>
      <c r="B52" s="98"/>
      <c r="C52" s="98"/>
      <c r="D52" s="252"/>
      <c r="E52" s="92"/>
      <c r="F52" s="92"/>
      <c r="G52" s="71"/>
      <c r="H52" s="74"/>
      <c r="I52" s="87"/>
      <c r="J52" s="87"/>
      <c r="K52" s="74"/>
      <c r="L52" s="74"/>
      <c r="M52" s="74"/>
      <c r="N52" s="74"/>
      <c r="O52" s="72"/>
      <c r="P52" s="74"/>
      <c r="Q52" s="75"/>
      <c r="R52" s="96"/>
    </row>
    <row r="53" spans="1:18" x14ac:dyDescent="0.3">
      <c r="A53" s="95"/>
      <c r="B53" s="97"/>
      <c r="C53" s="97"/>
      <c r="D53" s="251"/>
      <c r="E53" s="90"/>
      <c r="F53" s="90"/>
      <c r="G53" s="65"/>
      <c r="H53" s="68"/>
      <c r="I53" s="85"/>
      <c r="J53" s="85"/>
      <c r="K53" s="68"/>
      <c r="L53" s="68"/>
      <c r="M53" s="68"/>
      <c r="N53" s="68"/>
      <c r="O53" s="66"/>
      <c r="P53" s="68"/>
      <c r="Q53" s="69"/>
      <c r="R53" s="95"/>
    </row>
    <row r="54" spans="1:18" x14ac:dyDescent="0.3">
      <c r="A54" s="96"/>
      <c r="B54" s="98"/>
      <c r="C54" s="98"/>
      <c r="D54" s="252"/>
      <c r="E54" s="92"/>
      <c r="F54" s="92"/>
      <c r="G54" s="71"/>
      <c r="H54" s="74"/>
      <c r="I54" s="87"/>
      <c r="J54" s="87"/>
      <c r="K54" s="74"/>
      <c r="L54" s="74"/>
      <c r="M54" s="74"/>
      <c r="N54" s="74"/>
      <c r="O54" s="72"/>
      <c r="P54" s="74"/>
      <c r="Q54" s="75"/>
      <c r="R54" s="96"/>
    </row>
    <row r="55" spans="1:18" x14ac:dyDescent="0.3">
      <c r="A55" s="95"/>
      <c r="B55" s="97"/>
      <c r="C55" s="97"/>
      <c r="D55" s="251"/>
      <c r="E55" s="90"/>
      <c r="F55" s="90"/>
      <c r="G55" s="65"/>
      <c r="H55" s="68"/>
      <c r="I55" s="85"/>
      <c r="J55" s="85"/>
      <c r="K55" s="68"/>
      <c r="L55" s="68"/>
      <c r="M55" s="68"/>
      <c r="N55" s="68"/>
      <c r="O55" s="66"/>
      <c r="P55" s="68"/>
      <c r="Q55" s="69"/>
      <c r="R55" s="95"/>
    </row>
    <row r="56" spans="1:18" x14ac:dyDescent="0.3">
      <c r="A56" s="96"/>
      <c r="B56" s="98"/>
      <c r="C56" s="98"/>
      <c r="D56" s="252"/>
      <c r="E56" s="92"/>
      <c r="F56" s="92"/>
      <c r="G56" s="71"/>
      <c r="H56" s="74"/>
      <c r="I56" s="87"/>
      <c r="J56" s="87"/>
      <c r="K56" s="74"/>
      <c r="L56" s="74"/>
      <c r="M56" s="74"/>
      <c r="N56" s="74"/>
      <c r="O56" s="72"/>
      <c r="P56" s="74"/>
      <c r="Q56" s="75"/>
      <c r="R56" s="96"/>
    </row>
    <row r="57" spans="1:18" x14ac:dyDescent="0.3">
      <c r="A57" s="95"/>
      <c r="B57" s="97"/>
      <c r="C57" s="97"/>
      <c r="D57" s="251"/>
      <c r="E57" s="90"/>
      <c r="F57" s="90"/>
      <c r="G57" s="65"/>
      <c r="H57" s="68"/>
      <c r="I57" s="85"/>
      <c r="J57" s="85"/>
      <c r="K57" s="68"/>
      <c r="L57" s="68"/>
      <c r="M57" s="68"/>
      <c r="N57" s="68"/>
      <c r="O57" s="66"/>
      <c r="P57" s="68"/>
      <c r="Q57" s="69"/>
      <c r="R57" s="95"/>
    </row>
    <row r="58" spans="1:18" x14ac:dyDescent="0.3">
      <c r="A58" s="96"/>
      <c r="B58" s="98"/>
      <c r="C58" s="98"/>
      <c r="D58" s="252"/>
      <c r="E58" s="92"/>
      <c r="F58" s="92"/>
      <c r="G58" s="71"/>
      <c r="H58" s="74"/>
      <c r="I58" s="87"/>
      <c r="J58" s="87"/>
      <c r="K58" s="74"/>
      <c r="L58" s="74"/>
      <c r="M58" s="74"/>
      <c r="N58" s="74"/>
      <c r="O58" s="72"/>
      <c r="P58" s="74"/>
      <c r="Q58" s="75"/>
      <c r="R58" s="96"/>
    </row>
    <row r="59" spans="1:18" x14ac:dyDescent="0.3">
      <c r="A59" s="95"/>
      <c r="B59" s="97"/>
      <c r="C59" s="97"/>
      <c r="D59" s="251"/>
      <c r="E59" s="90"/>
      <c r="F59" s="90"/>
      <c r="G59" s="65"/>
      <c r="H59" s="68"/>
      <c r="I59" s="85"/>
      <c r="J59" s="85"/>
      <c r="K59" s="68"/>
      <c r="L59" s="68"/>
      <c r="M59" s="68"/>
      <c r="N59" s="68"/>
      <c r="O59" s="66"/>
      <c r="P59" s="68"/>
      <c r="Q59" s="69"/>
      <c r="R59" s="95"/>
    </row>
    <row r="60" spans="1:18" x14ac:dyDescent="0.3">
      <c r="A60" s="96"/>
      <c r="B60" s="98"/>
      <c r="C60" s="98"/>
      <c r="D60" s="252"/>
      <c r="E60" s="92"/>
      <c r="F60" s="92"/>
      <c r="G60" s="71"/>
      <c r="H60" s="74"/>
      <c r="I60" s="87"/>
      <c r="J60" s="87"/>
      <c r="K60" s="74"/>
      <c r="L60" s="74"/>
      <c r="M60" s="74"/>
      <c r="N60" s="74"/>
      <c r="O60" s="72"/>
      <c r="P60" s="74"/>
      <c r="Q60" s="75"/>
      <c r="R60" s="96"/>
    </row>
    <row r="61" spans="1:18" x14ac:dyDescent="0.3">
      <c r="A61" s="95"/>
      <c r="B61" s="97"/>
      <c r="C61" s="97"/>
      <c r="D61" s="251"/>
      <c r="E61" s="90"/>
      <c r="F61" s="90"/>
      <c r="G61" s="65"/>
      <c r="H61" s="68"/>
      <c r="I61" s="85"/>
      <c r="J61" s="85"/>
      <c r="K61" s="68"/>
      <c r="L61" s="68"/>
      <c r="M61" s="68"/>
      <c r="N61" s="68"/>
      <c r="O61" s="66"/>
      <c r="P61" s="68"/>
      <c r="Q61" s="69"/>
      <c r="R61" s="95"/>
    </row>
    <row r="62" spans="1:18" x14ac:dyDescent="0.3">
      <c r="A62" s="96"/>
      <c r="B62" s="98"/>
      <c r="C62" s="98"/>
      <c r="D62" s="252"/>
      <c r="E62" s="92"/>
      <c r="F62" s="92"/>
      <c r="G62" s="71"/>
      <c r="H62" s="74"/>
      <c r="I62" s="87"/>
      <c r="J62" s="87"/>
      <c r="K62" s="74"/>
      <c r="L62" s="74"/>
      <c r="M62" s="74"/>
      <c r="N62" s="74"/>
      <c r="O62" s="72"/>
      <c r="P62" s="74"/>
      <c r="Q62" s="75"/>
      <c r="R62" s="96"/>
    </row>
    <row r="63" spans="1:18" x14ac:dyDescent="0.3">
      <c r="A63" s="95"/>
      <c r="B63" s="97"/>
      <c r="C63" s="97"/>
      <c r="D63" s="251"/>
      <c r="E63" s="90"/>
      <c r="F63" s="90"/>
      <c r="G63" s="65"/>
      <c r="H63" s="68"/>
      <c r="I63" s="85"/>
      <c r="J63" s="85"/>
      <c r="K63" s="68"/>
      <c r="L63" s="68"/>
      <c r="M63" s="68"/>
      <c r="N63" s="68"/>
      <c r="O63" s="66"/>
      <c r="P63" s="68"/>
      <c r="Q63" s="69"/>
      <c r="R63" s="95"/>
    </row>
    <row r="64" spans="1:18" x14ac:dyDescent="0.3">
      <c r="A64" s="96"/>
      <c r="B64" s="98"/>
      <c r="C64" s="98"/>
      <c r="D64" s="252"/>
      <c r="E64" s="92"/>
      <c r="F64" s="92"/>
      <c r="G64" s="71"/>
      <c r="H64" s="74"/>
      <c r="I64" s="87"/>
      <c r="J64" s="87"/>
      <c r="K64" s="74"/>
      <c r="L64" s="74"/>
      <c r="M64" s="74"/>
      <c r="N64" s="74"/>
      <c r="O64" s="72"/>
      <c r="P64" s="74"/>
      <c r="Q64" s="75"/>
      <c r="R64" s="96"/>
    </row>
    <row r="65" spans="1:18" x14ac:dyDescent="0.3">
      <c r="A65" s="95"/>
      <c r="B65" s="97"/>
      <c r="C65" s="97"/>
      <c r="D65" s="251"/>
      <c r="E65" s="90"/>
      <c r="F65" s="90"/>
      <c r="G65" s="65"/>
      <c r="H65" s="68"/>
      <c r="I65" s="85"/>
      <c r="J65" s="85"/>
      <c r="K65" s="68"/>
      <c r="L65" s="68"/>
      <c r="M65" s="68"/>
      <c r="N65" s="68"/>
      <c r="O65" s="66"/>
      <c r="P65" s="68"/>
      <c r="Q65" s="69"/>
      <c r="R65" s="95"/>
    </row>
    <row r="66" spans="1:18" x14ac:dyDescent="0.3">
      <c r="A66" s="96"/>
      <c r="B66" s="98"/>
      <c r="C66" s="98"/>
      <c r="D66" s="252"/>
      <c r="E66" s="92"/>
      <c r="F66" s="92"/>
      <c r="G66" s="71"/>
      <c r="H66" s="74"/>
      <c r="I66" s="87"/>
      <c r="J66" s="87"/>
      <c r="K66" s="74"/>
      <c r="L66" s="74"/>
      <c r="M66" s="74"/>
      <c r="N66" s="74"/>
      <c r="O66" s="72"/>
      <c r="P66" s="74"/>
      <c r="Q66" s="75"/>
      <c r="R66" s="96"/>
    </row>
    <row r="67" spans="1:18" x14ac:dyDescent="0.3">
      <c r="A67" s="95"/>
      <c r="B67" s="97"/>
      <c r="C67" s="97"/>
      <c r="D67" s="251"/>
      <c r="E67" s="90"/>
      <c r="F67" s="90"/>
      <c r="G67" s="65"/>
      <c r="H67" s="68"/>
      <c r="I67" s="85"/>
      <c r="J67" s="85"/>
      <c r="K67" s="68"/>
      <c r="L67" s="68"/>
      <c r="M67" s="68"/>
      <c r="N67" s="68"/>
      <c r="O67" s="66"/>
      <c r="P67" s="68"/>
      <c r="Q67" s="69"/>
      <c r="R67" s="95"/>
    </row>
    <row r="68" spans="1:18" x14ac:dyDescent="0.3">
      <c r="A68" s="96"/>
      <c r="B68" s="98"/>
      <c r="C68" s="98"/>
      <c r="D68" s="252"/>
      <c r="E68" s="92"/>
      <c r="F68" s="92"/>
      <c r="G68" s="71"/>
      <c r="H68" s="74"/>
      <c r="I68" s="87"/>
      <c r="J68" s="87"/>
      <c r="K68" s="74"/>
      <c r="L68" s="74"/>
      <c r="M68" s="74"/>
      <c r="N68" s="74"/>
      <c r="O68" s="72"/>
      <c r="P68" s="74"/>
      <c r="Q68" s="75"/>
      <c r="R68" s="96"/>
    </row>
    <row r="69" spans="1:18" x14ac:dyDescent="0.3">
      <c r="A69" s="95"/>
      <c r="B69" s="97"/>
      <c r="C69" s="97"/>
      <c r="D69" s="251"/>
      <c r="E69" s="90"/>
      <c r="F69" s="90"/>
      <c r="G69" s="65"/>
      <c r="H69" s="68"/>
      <c r="I69" s="85"/>
      <c r="J69" s="85"/>
      <c r="K69" s="68"/>
      <c r="L69" s="68"/>
      <c r="M69" s="68"/>
      <c r="N69" s="68"/>
      <c r="O69" s="66"/>
      <c r="P69" s="68"/>
      <c r="Q69" s="69"/>
      <c r="R69" s="95"/>
    </row>
    <row r="70" spans="1:18" x14ac:dyDescent="0.3">
      <c r="A70" s="96"/>
      <c r="B70" s="98"/>
      <c r="C70" s="98"/>
      <c r="D70" s="252"/>
      <c r="E70" s="92"/>
      <c r="F70" s="92"/>
      <c r="G70" s="71"/>
      <c r="H70" s="74"/>
      <c r="I70" s="87"/>
      <c r="J70" s="87"/>
      <c r="K70" s="74"/>
      <c r="L70" s="74"/>
      <c r="M70" s="74"/>
      <c r="N70" s="74"/>
      <c r="O70" s="72"/>
      <c r="P70" s="74"/>
      <c r="Q70" s="75"/>
      <c r="R70" s="96"/>
    </row>
    <row r="71" spans="1:18" x14ac:dyDescent="0.3">
      <c r="A71" s="95"/>
      <c r="B71" s="97"/>
      <c r="C71" s="97"/>
      <c r="D71" s="251"/>
      <c r="E71" s="90"/>
      <c r="F71" s="90"/>
      <c r="G71" s="65"/>
      <c r="H71" s="68"/>
      <c r="I71" s="85"/>
      <c r="J71" s="85"/>
      <c r="K71" s="68"/>
      <c r="L71" s="68"/>
      <c r="M71" s="68"/>
      <c r="N71" s="68"/>
      <c r="O71" s="66"/>
      <c r="P71" s="68"/>
      <c r="Q71" s="69"/>
      <c r="R71" s="95"/>
    </row>
    <row r="72" spans="1:18" x14ac:dyDescent="0.3">
      <c r="A72" s="96"/>
      <c r="B72" s="98"/>
      <c r="C72" s="98"/>
      <c r="D72" s="252"/>
      <c r="E72" s="92"/>
      <c r="F72" s="92"/>
      <c r="G72" s="71"/>
      <c r="H72" s="74"/>
      <c r="I72" s="87"/>
      <c r="J72" s="87"/>
      <c r="K72" s="74"/>
      <c r="L72" s="74"/>
      <c r="M72" s="74"/>
      <c r="N72" s="74"/>
      <c r="O72" s="72"/>
      <c r="P72" s="74"/>
      <c r="Q72" s="75"/>
      <c r="R72" s="96"/>
    </row>
    <row r="73" spans="1:18" x14ac:dyDescent="0.3">
      <c r="A73" s="95"/>
      <c r="B73" s="97"/>
      <c r="C73" s="97"/>
      <c r="D73" s="251"/>
      <c r="E73" s="90"/>
      <c r="F73" s="90"/>
      <c r="G73" s="65"/>
      <c r="H73" s="68"/>
      <c r="I73" s="85"/>
      <c r="J73" s="85"/>
      <c r="K73" s="68"/>
      <c r="L73" s="68"/>
      <c r="M73" s="68"/>
      <c r="N73" s="68"/>
      <c r="O73" s="66"/>
      <c r="P73" s="68"/>
      <c r="Q73" s="69"/>
      <c r="R73" s="95"/>
    </row>
    <row r="74" spans="1:18" x14ac:dyDescent="0.3">
      <c r="A74" s="96"/>
      <c r="B74" s="98"/>
      <c r="C74" s="98"/>
      <c r="D74" s="252"/>
      <c r="E74" s="92"/>
      <c r="F74" s="92"/>
      <c r="G74" s="71"/>
      <c r="H74" s="74"/>
      <c r="I74" s="87"/>
      <c r="J74" s="87"/>
      <c r="K74" s="74"/>
      <c r="L74" s="74"/>
      <c r="M74" s="74"/>
      <c r="N74" s="74"/>
      <c r="O74" s="72"/>
      <c r="P74" s="74"/>
      <c r="Q74" s="75"/>
      <c r="R74" s="96"/>
    </row>
    <row r="75" spans="1:18" x14ac:dyDescent="0.3">
      <c r="A75" s="95"/>
      <c r="B75" s="97"/>
      <c r="C75" s="97"/>
      <c r="D75" s="251"/>
      <c r="E75" s="90"/>
      <c r="F75" s="90"/>
      <c r="G75" s="65"/>
      <c r="H75" s="68"/>
      <c r="I75" s="85"/>
      <c r="J75" s="85"/>
      <c r="K75" s="68"/>
      <c r="L75" s="68"/>
      <c r="M75" s="68"/>
      <c r="N75" s="68"/>
      <c r="O75" s="66"/>
      <c r="P75" s="68"/>
      <c r="Q75" s="69"/>
      <c r="R75" s="95"/>
    </row>
    <row r="76" spans="1:18" x14ac:dyDescent="0.3">
      <c r="A76" s="96"/>
      <c r="B76" s="98"/>
      <c r="C76" s="98"/>
      <c r="D76" s="252"/>
      <c r="E76" s="92"/>
      <c r="F76" s="92"/>
      <c r="G76" s="71"/>
      <c r="H76" s="74"/>
      <c r="I76" s="87"/>
      <c r="J76" s="87"/>
      <c r="K76" s="74"/>
      <c r="L76" s="74"/>
      <c r="M76" s="74"/>
      <c r="N76" s="74"/>
      <c r="O76" s="72"/>
      <c r="P76" s="74"/>
      <c r="Q76" s="75"/>
      <c r="R76" s="96"/>
    </row>
    <row r="77" spans="1:18" x14ac:dyDescent="0.3">
      <c r="A77" s="95"/>
      <c r="B77" s="97"/>
      <c r="C77" s="97"/>
      <c r="D77" s="251"/>
      <c r="E77" s="90"/>
      <c r="F77" s="90"/>
      <c r="G77" s="65"/>
      <c r="H77" s="68"/>
      <c r="I77" s="85"/>
      <c r="J77" s="85"/>
      <c r="K77" s="68"/>
      <c r="L77" s="68"/>
      <c r="M77" s="68"/>
      <c r="N77" s="68"/>
      <c r="O77" s="66"/>
      <c r="P77" s="68"/>
      <c r="Q77" s="69"/>
      <c r="R77" s="95"/>
    </row>
    <row r="78" spans="1:18" x14ac:dyDescent="0.3">
      <c r="A78" s="96"/>
      <c r="B78" s="98"/>
      <c r="C78" s="98"/>
      <c r="D78" s="252"/>
      <c r="E78" s="92"/>
      <c r="F78" s="92"/>
      <c r="G78" s="71"/>
      <c r="H78" s="74"/>
      <c r="I78" s="87"/>
      <c r="J78" s="87"/>
      <c r="K78" s="74"/>
      <c r="L78" s="74"/>
      <c r="M78" s="74"/>
      <c r="N78" s="74"/>
      <c r="O78" s="72"/>
      <c r="P78" s="74"/>
      <c r="Q78" s="75"/>
      <c r="R78" s="96"/>
    </row>
    <row r="79" spans="1:18" x14ac:dyDescent="0.3">
      <c r="A79" s="95"/>
      <c r="B79" s="97"/>
      <c r="C79" s="97"/>
      <c r="D79" s="251"/>
      <c r="E79" s="90"/>
      <c r="F79" s="90"/>
      <c r="G79" s="65"/>
      <c r="H79" s="68"/>
      <c r="I79" s="85"/>
      <c r="J79" s="85"/>
      <c r="K79" s="68"/>
      <c r="L79" s="68"/>
      <c r="M79" s="68"/>
      <c r="N79" s="68"/>
      <c r="O79" s="66"/>
      <c r="P79" s="68"/>
      <c r="Q79" s="69"/>
      <c r="R79" s="95"/>
    </row>
    <row r="80" spans="1:18" x14ac:dyDescent="0.3">
      <c r="A80" s="96"/>
      <c r="B80" s="98"/>
      <c r="C80" s="247"/>
      <c r="D80" s="92"/>
      <c r="E80" s="92"/>
      <c r="F80" s="92"/>
      <c r="G80" s="71"/>
      <c r="H80" s="74"/>
      <c r="I80" s="87"/>
      <c r="J80" s="87"/>
      <c r="K80" s="74"/>
      <c r="L80" s="74"/>
      <c r="M80" s="74"/>
      <c r="N80" s="74"/>
      <c r="O80" s="72"/>
      <c r="P80" s="74"/>
      <c r="Q80" s="75"/>
      <c r="R80" s="96"/>
    </row>
    <row r="81" spans="1:18" x14ac:dyDescent="0.3">
      <c r="A81" s="95"/>
      <c r="B81" s="97"/>
      <c r="C81" s="167"/>
      <c r="D81" s="90"/>
      <c r="E81" s="90"/>
      <c r="F81" s="90"/>
      <c r="G81" s="65"/>
      <c r="H81" s="68"/>
      <c r="I81" s="85"/>
      <c r="J81" s="85"/>
      <c r="K81" s="68"/>
      <c r="L81" s="68"/>
      <c r="M81" s="68"/>
      <c r="N81" s="68"/>
      <c r="O81" s="66"/>
      <c r="P81" s="68"/>
      <c r="Q81" s="69"/>
      <c r="R81" s="95"/>
    </row>
    <row r="82" spans="1:18" x14ac:dyDescent="0.3">
      <c r="A82" s="96"/>
      <c r="B82" s="98"/>
      <c r="C82" s="247"/>
      <c r="D82" s="92"/>
      <c r="E82" s="92"/>
      <c r="F82" s="92"/>
      <c r="G82" s="71"/>
      <c r="H82" s="74"/>
      <c r="I82" s="87"/>
      <c r="J82" s="87"/>
      <c r="K82" s="74"/>
      <c r="L82" s="74"/>
      <c r="M82" s="74"/>
      <c r="N82" s="74"/>
      <c r="O82" s="72"/>
      <c r="P82" s="74"/>
      <c r="Q82" s="75"/>
      <c r="R82" s="96"/>
    </row>
    <row r="83" spans="1:18" x14ac:dyDescent="0.3">
      <c r="A83" s="95"/>
      <c r="B83" s="97"/>
      <c r="C83" s="167"/>
      <c r="D83" s="90"/>
      <c r="E83" s="90"/>
      <c r="F83" s="90"/>
      <c r="G83" s="65"/>
      <c r="H83" s="68"/>
      <c r="I83" s="85"/>
      <c r="J83" s="85"/>
      <c r="K83" s="68"/>
      <c r="L83" s="68"/>
      <c r="M83" s="68"/>
      <c r="N83" s="68"/>
      <c r="O83" s="66"/>
      <c r="P83" s="68"/>
      <c r="Q83" s="69"/>
      <c r="R83" s="95"/>
    </row>
    <row r="84" spans="1:18" x14ac:dyDescent="0.3">
      <c r="A84" s="96"/>
      <c r="B84" s="98"/>
      <c r="C84" s="247"/>
      <c r="D84" s="92"/>
      <c r="E84" s="92"/>
      <c r="F84" s="92"/>
      <c r="G84" s="71"/>
      <c r="H84" s="74"/>
      <c r="I84" s="87"/>
      <c r="J84" s="87"/>
      <c r="K84" s="74"/>
      <c r="L84" s="74"/>
      <c r="M84" s="74"/>
      <c r="N84" s="74"/>
      <c r="O84" s="72"/>
      <c r="P84" s="74"/>
      <c r="Q84" s="75"/>
      <c r="R84" s="96"/>
    </row>
    <row r="85" spans="1:18" x14ac:dyDescent="0.3">
      <c r="A85" s="95"/>
      <c r="B85" s="97"/>
      <c r="C85" s="167"/>
      <c r="D85" s="90"/>
      <c r="E85" s="90"/>
      <c r="F85" s="90"/>
      <c r="G85" s="65"/>
      <c r="H85" s="68"/>
      <c r="I85" s="85"/>
      <c r="J85" s="85"/>
      <c r="K85" s="68"/>
      <c r="L85" s="68"/>
      <c r="M85" s="68"/>
      <c r="N85" s="68"/>
      <c r="O85" s="66"/>
      <c r="P85" s="68"/>
      <c r="Q85" s="69"/>
      <c r="R85" s="95"/>
    </row>
    <row r="86" spans="1:18" x14ac:dyDescent="0.3">
      <c r="A86" s="96"/>
      <c r="B86" s="98"/>
      <c r="C86" s="247"/>
      <c r="D86" s="92"/>
      <c r="E86" s="92"/>
      <c r="F86" s="92"/>
      <c r="G86" s="71"/>
      <c r="H86" s="74"/>
      <c r="I86" s="87"/>
      <c r="J86" s="87"/>
      <c r="K86" s="74"/>
      <c r="L86" s="74"/>
      <c r="M86" s="74"/>
      <c r="N86" s="74"/>
      <c r="O86" s="72"/>
      <c r="P86" s="74"/>
      <c r="Q86" s="75"/>
      <c r="R86" s="96"/>
    </row>
    <row r="87" spans="1:18" ht="15" thickBot="1" x14ac:dyDescent="0.35">
      <c r="A87" s="105"/>
      <c r="B87" s="106"/>
      <c r="C87" s="248"/>
      <c r="D87" s="107"/>
      <c r="E87" s="107"/>
      <c r="F87" s="107"/>
      <c r="G87" s="108"/>
      <c r="H87" s="78"/>
      <c r="I87" s="109"/>
      <c r="J87" s="109"/>
      <c r="K87" s="78"/>
      <c r="L87" s="78"/>
      <c r="M87" s="78"/>
      <c r="N87" s="78"/>
      <c r="O87" s="76"/>
      <c r="P87" s="78"/>
      <c r="Q87" s="77"/>
      <c r="R87" s="9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B21" sqref="B21"/>
    </sheetView>
  </sheetViews>
  <sheetFormatPr defaultRowHeight="14.4" x14ac:dyDescent="0.3"/>
  <cols>
    <col min="1" max="1" width="2.88671875" style="23" customWidth="1"/>
    <col min="2" max="2" width="28.44140625" customWidth="1"/>
    <col min="3" max="3" width="12.109375" style="9" customWidth="1"/>
    <col min="4" max="4" width="9" style="9" customWidth="1"/>
    <col min="5" max="5" width="12.109375" style="9" customWidth="1"/>
    <col min="6" max="6" width="10.5546875" style="33" customWidth="1"/>
    <col min="7" max="7" width="12.6640625" style="9" customWidth="1"/>
    <col min="8" max="8" width="9.109375" style="10"/>
  </cols>
  <sheetData>
    <row r="1" spans="1:18" s="6" customFormat="1" ht="15.75" thickBot="1" x14ac:dyDescent="0.3">
      <c r="A1" s="23" t="s">
        <v>10</v>
      </c>
      <c r="B1" s="6" t="s">
        <v>120</v>
      </c>
      <c r="C1" s="5">
        <v>2018</v>
      </c>
      <c r="D1" s="5" t="s">
        <v>9</v>
      </c>
      <c r="E1" s="5">
        <v>2017</v>
      </c>
      <c r="F1" s="5">
        <v>2016</v>
      </c>
      <c r="G1" s="10"/>
      <c r="H1" s="10"/>
    </row>
    <row r="2" spans="1:18" ht="15" x14ac:dyDescent="0.25">
      <c r="A2" s="61">
        <v>1</v>
      </c>
      <c r="B2" s="81" t="s">
        <v>38</v>
      </c>
      <c r="C2" s="136">
        <v>2.5902777777777775E-2</v>
      </c>
      <c r="D2" s="63">
        <v>40</v>
      </c>
      <c r="E2" s="136">
        <v>2.5879629629629627E-2</v>
      </c>
      <c r="F2" s="163"/>
      <c r="G2" s="153"/>
      <c r="H2" s="154"/>
      <c r="I2" s="155"/>
      <c r="J2" s="155"/>
      <c r="K2" s="155"/>
      <c r="L2" s="155"/>
      <c r="M2" s="155"/>
      <c r="N2" s="155"/>
      <c r="O2" s="156"/>
      <c r="P2" s="157"/>
      <c r="Q2" s="153"/>
      <c r="R2" s="158"/>
    </row>
    <row r="3" spans="1:18" ht="15.75" thickBot="1" x14ac:dyDescent="0.3">
      <c r="A3" s="65">
        <v>2</v>
      </c>
      <c r="B3" s="68" t="s">
        <v>39</v>
      </c>
      <c r="C3" s="137">
        <v>2.6631944444444444E-2</v>
      </c>
      <c r="D3" s="85">
        <v>39</v>
      </c>
      <c r="E3" s="137"/>
      <c r="F3" s="164"/>
      <c r="G3" s="153"/>
      <c r="H3" s="154"/>
      <c r="I3" s="155"/>
      <c r="J3" s="155"/>
      <c r="K3" s="155"/>
      <c r="L3" s="155"/>
      <c r="M3" s="155"/>
      <c r="N3" s="155"/>
      <c r="O3" s="156"/>
      <c r="P3" s="157"/>
      <c r="Q3" s="153"/>
      <c r="R3" s="158"/>
    </row>
    <row r="4" spans="1:18" ht="15" x14ac:dyDescent="0.25">
      <c r="A4" s="61">
        <v>3</v>
      </c>
      <c r="B4" s="140" t="s">
        <v>118</v>
      </c>
      <c r="C4" s="174">
        <v>2.7256944444444445E-2</v>
      </c>
      <c r="D4" s="140">
        <v>38</v>
      </c>
      <c r="E4" s="174"/>
      <c r="F4" s="175"/>
      <c r="G4" s="153"/>
      <c r="H4" s="154"/>
      <c r="I4" s="155"/>
      <c r="J4" s="155"/>
      <c r="K4" s="155"/>
      <c r="L4" s="155"/>
      <c r="M4" s="155"/>
      <c r="N4" s="155"/>
      <c r="O4" s="156"/>
      <c r="P4" s="159"/>
      <c r="Q4" s="160"/>
      <c r="R4" s="158"/>
    </row>
    <row r="5" spans="1:18" ht="15.75" thickBot="1" x14ac:dyDescent="0.3">
      <c r="A5" s="65">
        <v>4</v>
      </c>
      <c r="B5" s="151" t="s">
        <v>63</v>
      </c>
      <c r="C5" s="176">
        <v>2.8125000000000001E-2</v>
      </c>
      <c r="D5" s="152">
        <v>37</v>
      </c>
      <c r="E5" s="176">
        <v>2.8611111111111115E-2</v>
      </c>
      <c r="F5" s="177" t="s">
        <v>78</v>
      </c>
      <c r="G5" s="153"/>
      <c r="H5" s="155"/>
      <c r="I5" s="155"/>
      <c r="J5" s="155"/>
      <c r="K5" s="155"/>
      <c r="L5" s="155"/>
      <c r="M5" s="155"/>
      <c r="N5" s="155"/>
      <c r="O5" s="156"/>
      <c r="P5" s="159"/>
      <c r="Q5" s="160"/>
      <c r="R5" s="158"/>
    </row>
    <row r="6" spans="1:18" ht="15" x14ac:dyDescent="0.25">
      <c r="A6" s="61">
        <v>5</v>
      </c>
      <c r="B6" s="139" t="s">
        <v>42</v>
      </c>
      <c r="C6" s="174">
        <v>2.9131944444444446E-2</v>
      </c>
      <c r="D6" s="140">
        <v>36</v>
      </c>
      <c r="E6" s="174"/>
      <c r="F6" s="175"/>
      <c r="G6" s="153"/>
      <c r="H6" s="154"/>
      <c r="I6" s="155"/>
      <c r="J6" s="155"/>
      <c r="K6" s="155"/>
      <c r="L6" s="155"/>
      <c r="M6" s="154"/>
      <c r="N6" s="155"/>
      <c r="O6" s="161"/>
      <c r="P6" s="154"/>
      <c r="Q6" s="160"/>
      <c r="R6" s="158"/>
    </row>
    <row r="7" spans="1:18" ht="15.75" thickBot="1" x14ac:dyDescent="0.3">
      <c r="A7" s="65">
        <v>6</v>
      </c>
      <c r="B7" s="152" t="s">
        <v>66</v>
      </c>
      <c r="C7" s="176">
        <v>2.9687500000000002E-2</v>
      </c>
      <c r="D7" s="152">
        <v>30</v>
      </c>
      <c r="E7" s="176">
        <v>3.0462962962962966E-2</v>
      </c>
      <c r="F7" s="177"/>
      <c r="G7" s="153"/>
      <c r="H7" s="154"/>
      <c r="I7" s="155"/>
      <c r="J7" s="155"/>
      <c r="K7" s="155"/>
      <c r="L7" s="155"/>
      <c r="M7" s="155"/>
      <c r="N7" s="155"/>
      <c r="O7" s="156"/>
      <c r="P7" s="159"/>
      <c r="Q7" s="160"/>
      <c r="R7" s="158"/>
    </row>
    <row r="8" spans="1:18" ht="15" x14ac:dyDescent="0.25">
      <c r="A8" s="61">
        <v>7</v>
      </c>
      <c r="B8" s="140" t="s">
        <v>68</v>
      </c>
      <c r="C8" s="174">
        <v>3.1886574074074074E-2</v>
      </c>
      <c r="D8" s="140">
        <v>35</v>
      </c>
      <c r="E8" s="174">
        <v>3.1331018518518515E-2</v>
      </c>
      <c r="F8" s="175" t="s">
        <v>79</v>
      </c>
      <c r="G8" s="153"/>
      <c r="H8" s="155"/>
      <c r="I8" s="155"/>
      <c r="J8" s="155"/>
      <c r="K8" s="155"/>
      <c r="L8" s="154"/>
      <c r="M8" s="154"/>
      <c r="N8" s="155"/>
      <c r="O8" s="156"/>
      <c r="P8" s="159"/>
      <c r="Q8" s="160"/>
      <c r="R8" s="158"/>
    </row>
    <row r="9" spans="1:18" ht="15.75" thickBot="1" x14ac:dyDescent="0.3">
      <c r="A9" s="65">
        <v>8</v>
      </c>
      <c r="B9" s="151" t="s">
        <v>121</v>
      </c>
      <c r="C9" s="176">
        <v>3.2071759259259258E-2</v>
      </c>
      <c r="D9" s="152"/>
      <c r="E9" s="176"/>
      <c r="F9" s="177"/>
      <c r="G9" s="153"/>
      <c r="H9" s="155"/>
      <c r="I9" s="155"/>
      <c r="J9" s="155"/>
      <c r="K9" s="155"/>
      <c r="L9" s="154"/>
      <c r="M9" s="154"/>
      <c r="N9" s="155"/>
      <c r="O9" s="161"/>
      <c r="P9" s="154"/>
      <c r="Q9" s="160"/>
      <c r="R9" s="158"/>
    </row>
    <row r="10" spans="1:18" ht="15" x14ac:dyDescent="0.25">
      <c r="A10" s="61">
        <v>9</v>
      </c>
      <c r="B10" s="139" t="s">
        <v>52</v>
      </c>
      <c r="C10" s="174">
        <v>3.2280092592592589E-2</v>
      </c>
      <c r="D10" s="140">
        <v>34</v>
      </c>
      <c r="E10" s="174">
        <v>3.4791666666666672E-2</v>
      </c>
      <c r="F10" s="175" t="s">
        <v>87</v>
      </c>
      <c r="G10" s="153"/>
      <c r="H10" s="154"/>
      <c r="I10" s="155"/>
      <c r="J10" s="155"/>
      <c r="K10" s="155"/>
      <c r="L10" s="155"/>
      <c r="M10" s="155"/>
      <c r="N10" s="155"/>
      <c r="O10" s="161"/>
      <c r="P10" s="154"/>
      <c r="Q10" s="160"/>
      <c r="R10" s="158"/>
    </row>
    <row r="11" spans="1:18" ht="15.75" thickBot="1" x14ac:dyDescent="0.3">
      <c r="A11" s="65">
        <v>10</v>
      </c>
      <c r="B11" s="151" t="s">
        <v>100</v>
      </c>
      <c r="C11" s="176">
        <v>3.2395833333333332E-2</v>
      </c>
      <c r="D11" s="152">
        <v>33</v>
      </c>
      <c r="E11" s="176"/>
      <c r="F11" s="177"/>
      <c r="G11" s="153"/>
      <c r="H11" s="154"/>
      <c r="I11" s="155"/>
      <c r="J11" s="155"/>
      <c r="K11" s="155"/>
      <c r="L11" s="154"/>
      <c r="M11" s="154"/>
      <c r="N11" s="155"/>
      <c r="O11" s="156"/>
      <c r="P11" s="159"/>
      <c r="Q11" s="160"/>
      <c r="R11" s="158"/>
    </row>
    <row r="12" spans="1:18" ht="15" x14ac:dyDescent="0.25">
      <c r="A12" s="61">
        <v>11</v>
      </c>
      <c r="B12" s="139" t="s">
        <v>53</v>
      </c>
      <c r="C12" s="174">
        <v>3.290509259259259E-2</v>
      </c>
      <c r="D12" s="140">
        <v>32</v>
      </c>
      <c r="E12" s="174">
        <v>3.2094907407407412E-2</v>
      </c>
      <c r="F12" s="175" t="s">
        <v>80</v>
      </c>
      <c r="G12" s="153"/>
      <c r="H12" s="154"/>
      <c r="I12" s="155"/>
      <c r="J12" s="155"/>
      <c r="K12" s="155"/>
      <c r="L12" s="155"/>
      <c r="M12" s="155"/>
      <c r="N12" s="155"/>
      <c r="O12" s="161"/>
      <c r="P12" s="154"/>
      <c r="Q12" s="160"/>
      <c r="R12" s="158"/>
    </row>
    <row r="13" spans="1:18" ht="15.75" thickBot="1" x14ac:dyDescent="0.3">
      <c r="A13" s="65">
        <v>12</v>
      </c>
      <c r="B13" s="151" t="s">
        <v>54</v>
      </c>
      <c r="C13" s="176">
        <v>3.30787037037037E-2</v>
      </c>
      <c r="D13" s="152">
        <v>29</v>
      </c>
      <c r="E13" s="176">
        <v>3.3564814814814818E-2</v>
      </c>
      <c r="F13" s="177" t="s">
        <v>82</v>
      </c>
      <c r="G13" s="153"/>
      <c r="H13" s="154"/>
      <c r="I13" s="155"/>
      <c r="J13" s="155"/>
      <c r="K13" s="155"/>
      <c r="L13" s="154"/>
      <c r="M13" s="154"/>
      <c r="N13" s="155"/>
      <c r="O13" s="161"/>
      <c r="P13" s="154"/>
      <c r="Q13" s="160"/>
      <c r="R13" s="158"/>
    </row>
    <row r="14" spans="1:18" ht="15" x14ac:dyDescent="0.25">
      <c r="A14" s="61">
        <v>13</v>
      </c>
      <c r="B14" s="139" t="s">
        <v>49</v>
      </c>
      <c r="C14" s="174">
        <v>3.3298611111111112E-2</v>
      </c>
      <c r="D14" s="140">
        <v>31</v>
      </c>
      <c r="E14" s="174">
        <v>3.3113425925925928E-2</v>
      </c>
      <c r="F14" s="175"/>
      <c r="G14" s="153"/>
      <c r="H14" s="154"/>
      <c r="I14" s="155"/>
      <c r="J14" s="155"/>
      <c r="K14" s="155"/>
      <c r="L14" s="155"/>
      <c r="M14" s="154"/>
      <c r="N14" s="155"/>
      <c r="O14" s="156"/>
      <c r="P14" s="159"/>
      <c r="Q14" s="160"/>
      <c r="R14" s="158"/>
    </row>
    <row r="15" spans="1:18" ht="15.75" thickBot="1" x14ac:dyDescent="0.3">
      <c r="A15" s="65">
        <v>14</v>
      </c>
      <c r="B15" s="151" t="s">
        <v>70</v>
      </c>
      <c r="C15" s="176">
        <v>3.366898148148148E-2</v>
      </c>
      <c r="D15" s="152">
        <v>30</v>
      </c>
      <c r="E15" s="176">
        <v>3.3402777777777774E-2</v>
      </c>
      <c r="F15" s="177"/>
      <c r="G15" s="153"/>
      <c r="H15" s="154"/>
      <c r="I15" s="155"/>
      <c r="J15" s="155"/>
      <c r="K15" s="155"/>
      <c r="L15" s="154"/>
      <c r="M15" s="154"/>
      <c r="N15" s="155"/>
      <c r="O15" s="161"/>
      <c r="P15" s="154"/>
      <c r="Q15" s="160"/>
      <c r="R15" s="158"/>
    </row>
    <row r="16" spans="1:18" ht="15" x14ac:dyDescent="0.25">
      <c r="A16" s="61">
        <v>15</v>
      </c>
      <c r="B16" s="139" t="s">
        <v>69</v>
      </c>
      <c r="C16" s="174">
        <v>3.3958333333333333E-2</v>
      </c>
      <c r="D16" s="140">
        <v>29</v>
      </c>
      <c r="E16" s="174"/>
      <c r="F16" s="175"/>
      <c r="G16" s="153"/>
      <c r="H16" s="154"/>
      <c r="I16" s="155"/>
      <c r="J16" s="155"/>
      <c r="K16" s="155"/>
      <c r="L16" s="154"/>
      <c r="M16" s="154"/>
      <c r="N16" s="155"/>
      <c r="O16" s="161"/>
      <c r="P16" s="154"/>
      <c r="Q16" s="160"/>
      <c r="R16" s="162"/>
    </row>
    <row r="17" spans="1:18" ht="15.75" thickBot="1" x14ac:dyDescent="0.3">
      <c r="A17" s="65">
        <v>16</v>
      </c>
      <c r="B17" s="151" t="s">
        <v>122</v>
      </c>
      <c r="C17" s="176">
        <v>3.4143518518518517E-2</v>
      </c>
      <c r="D17" s="152"/>
      <c r="E17" s="176"/>
      <c r="F17" s="177"/>
      <c r="G17" s="153"/>
      <c r="H17" s="154"/>
      <c r="I17" s="155"/>
      <c r="J17" s="155"/>
      <c r="K17" s="155"/>
      <c r="L17" s="154"/>
      <c r="M17" s="154"/>
      <c r="N17" s="155"/>
      <c r="O17" s="161"/>
      <c r="P17" s="154"/>
      <c r="Q17" s="160"/>
      <c r="R17" s="162"/>
    </row>
    <row r="18" spans="1:18" ht="15" x14ac:dyDescent="0.25">
      <c r="A18" s="61">
        <v>17</v>
      </c>
      <c r="B18" s="139" t="s">
        <v>74</v>
      </c>
      <c r="C18" s="174">
        <v>3.4456018518518518E-2</v>
      </c>
      <c r="D18" s="140">
        <v>28</v>
      </c>
      <c r="E18" s="174">
        <v>3.3761574074074076E-2</v>
      </c>
      <c r="F18" s="175" t="s">
        <v>84</v>
      </c>
      <c r="G18" s="153"/>
      <c r="H18" s="154"/>
      <c r="I18" s="155"/>
      <c r="J18" s="155"/>
      <c r="K18" s="155"/>
      <c r="L18" s="154"/>
      <c r="M18" s="154"/>
      <c r="N18" s="155"/>
      <c r="O18" s="161"/>
      <c r="P18" s="154"/>
      <c r="Q18" s="160"/>
      <c r="R18" s="162"/>
    </row>
    <row r="19" spans="1:18" ht="15.75" thickBot="1" x14ac:dyDescent="0.3">
      <c r="A19" s="65">
        <v>18</v>
      </c>
      <c r="B19" s="151" t="s">
        <v>123</v>
      </c>
      <c r="C19" s="176">
        <v>3.4548611111111113E-2</v>
      </c>
      <c r="D19" s="152">
        <v>27</v>
      </c>
      <c r="E19" s="176"/>
      <c r="F19" s="177"/>
      <c r="G19" s="153"/>
      <c r="H19" s="154"/>
      <c r="I19" s="155"/>
      <c r="J19" s="155"/>
      <c r="K19" s="155"/>
      <c r="L19" s="155"/>
      <c r="M19" s="155"/>
      <c r="N19" s="155"/>
      <c r="O19" s="156"/>
      <c r="P19" s="159"/>
      <c r="Q19" s="160"/>
      <c r="R19" s="162"/>
    </row>
    <row r="20" spans="1:18" x14ac:dyDescent="0.3">
      <c r="A20" s="61">
        <v>19</v>
      </c>
      <c r="B20" s="139" t="s">
        <v>51</v>
      </c>
      <c r="C20" s="174">
        <v>3.5231481481481482E-2</v>
      </c>
      <c r="D20" s="140">
        <v>28</v>
      </c>
      <c r="E20" s="174">
        <v>3.4548611111111113E-2</v>
      </c>
      <c r="F20" s="175"/>
      <c r="G20" s="153"/>
      <c r="H20" s="154"/>
      <c r="I20" s="155"/>
      <c r="J20" s="155"/>
      <c r="K20" s="155"/>
      <c r="L20" s="154"/>
      <c r="M20" s="154"/>
      <c r="N20" s="155"/>
      <c r="O20" s="161"/>
      <c r="P20" s="154"/>
      <c r="Q20" s="160"/>
      <c r="R20" s="162"/>
    </row>
    <row r="21" spans="1:18" ht="15.75" thickBot="1" x14ac:dyDescent="0.3">
      <c r="A21" s="65">
        <v>20</v>
      </c>
      <c r="B21" s="152" t="s">
        <v>125</v>
      </c>
      <c r="C21" s="176">
        <v>3.5416666666666666E-2</v>
      </c>
      <c r="D21" s="152">
        <v>27</v>
      </c>
      <c r="E21" s="176"/>
      <c r="F21" s="177"/>
      <c r="G21" s="153"/>
      <c r="H21" s="154"/>
      <c r="I21" s="155"/>
      <c r="J21" s="155"/>
      <c r="K21" s="155"/>
      <c r="L21" s="154"/>
      <c r="M21" s="154"/>
      <c r="N21" s="154"/>
      <c r="O21" s="161"/>
      <c r="P21" s="154"/>
      <c r="Q21" s="160"/>
      <c r="R21" s="162"/>
    </row>
    <row r="22" spans="1:18" ht="15" x14ac:dyDescent="0.25">
      <c r="A22" s="61">
        <v>21</v>
      </c>
      <c r="B22" s="87" t="s">
        <v>85</v>
      </c>
      <c r="C22" s="138">
        <v>3.5659722222222225E-2</v>
      </c>
      <c r="D22" s="87">
        <v>26</v>
      </c>
      <c r="E22" s="138">
        <v>3.3981481481481481E-2</v>
      </c>
      <c r="F22" s="165" t="s">
        <v>86</v>
      </c>
      <c r="G22" s="153"/>
      <c r="H22" s="155"/>
      <c r="I22" s="155"/>
      <c r="J22" s="155"/>
      <c r="K22" s="155"/>
      <c r="L22" s="154"/>
      <c r="M22" s="154"/>
      <c r="N22" s="154"/>
      <c r="O22" s="161"/>
      <c r="P22" s="154"/>
      <c r="Q22" s="160"/>
      <c r="R22" s="162"/>
    </row>
    <row r="23" spans="1:18" ht="15.75" thickBot="1" x14ac:dyDescent="0.3">
      <c r="A23" s="65">
        <v>22</v>
      </c>
      <c r="B23" s="68" t="s">
        <v>75</v>
      </c>
      <c r="C23" s="137">
        <v>3.664351851851852E-2</v>
      </c>
      <c r="D23" s="85">
        <v>25</v>
      </c>
      <c r="E23" s="137">
        <v>3.784722222222222E-2</v>
      </c>
      <c r="F23" s="164" t="s">
        <v>88</v>
      </c>
      <c r="G23" s="153"/>
      <c r="H23" s="154"/>
      <c r="I23" s="155"/>
      <c r="J23" s="155"/>
      <c r="K23" s="155"/>
      <c r="L23" s="154"/>
      <c r="M23" s="154"/>
      <c r="N23" s="154"/>
      <c r="O23" s="161"/>
      <c r="P23" s="154"/>
      <c r="Q23" s="160"/>
      <c r="R23" s="162"/>
    </row>
    <row r="24" spans="1:18" x14ac:dyDescent="0.3">
      <c r="A24" s="61">
        <v>23</v>
      </c>
      <c r="B24" s="87" t="s">
        <v>47</v>
      </c>
      <c r="C24" s="138">
        <v>3.664351851851852E-2</v>
      </c>
      <c r="D24" s="87">
        <v>25</v>
      </c>
      <c r="E24" s="138">
        <v>3.784722222222222E-2</v>
      </c>
      <c r="F24" s="165" t="s">
        <v>89</v>
      </c>
      <c r="G24" s="153"/>
      <c r="H24" s="155"/>
      <c r="I24" s="155"/>
      <c r="J24" s="155"/>
      <c r="K24" s="155"/>
      <c r="L24" s="154"/>
      <c r="M24" s="154"/>
      <c r="N24" s="154"/>
      <c r="O24" s="161"/>
      <c r="P24" s="154"/>
      <c r="Q24" s="160"/>
      <c r="R24" s="162"/>
    </row>
    <row r="25" spans="1:18" ht="15" thickBot="1" x14ac:dyDescent="0.35">
      <c r="A25" s="65">
        <v>24</v>
      </c>
      <c r="B25" s="68" t="s">
        <v>45</v>
      </c>
      <c r="C25" s="137">
        <v>4.0358796296296295E-2</v>
      </c>
      <c r="D25" s="85">
        <v>26</v>
      </c>
      <c r="E25" s="137">
        <v>3.9594907407407405E-2</v>
      </c>
      <c r="F25" s="164" t="s">
        <v>90</v>
      </c>
      <c r="G25" s="153"/>
      <c r="H25" s="154"/>
      <c r="I25" s="155"/>
      <c r="J25" s="155"/>
      <c r="K25" s="155"/>
      <c r="L25" s="154"/>
      <c r="M25" s="154"/>
      <c r="N25" s="154"/>
      <c r="O25" s="161"/>
      <c r="P25" s="154"/>
      <c r="Q25" s="160"/>
      <c r="R25" s="162"/>
    </row>
    <row r="26" spans="1:18" ht="15" x14ac:dyDescent="0.25">
      <c r="A26" s="61">
        <v>25</v>
      </c>
      <c r="B26" s="74" t="s">
        <v>60</v>
      </c>
      <c r="C26" s="138">
        <v>4.3090277777777776E-2</v>
      </c>
      <c r="D26" s="87">
        <v>25</v>
      </c>
      <c r="E26" s="138"/>
      <c r="F26" s="165"/>
      <c r="G26" s="153"/>
      <c r="H26" s="155"/>
      <c r="I26" s="155"/>
      <c r="J26" s="155"/>
      <c r="K26" s="155"/>
      <c r="L26" s="154"/>
      <c r="M26" s="154"/>
      <c r="N26" s="154"/>
      <c r="O26" s="161"/>
      <c r="P26" s="154"/>
      <c r="Q26" s="160"/>
      <c r="R26" s="162"/>
    </row>
    <row r="27" spans="1:18" ht="15" x14ac:dyDescent="0.25">
      <c r="A27" s="153"/>
      <c r="B27" s="154"/>
      <c r="C27" s="155"/>
      <c r="D27" s="155"/>
      <c r="E27" s="155"/>
      <c r="F27" s="154"/>
      <c r="G27" s="154"/>
      <c r="H27" s="154"/>
      <c r="I27" s="161"/>
      <c r="J27" s="154"/>
      <c r="K27" s="160"/>
      <c r="L27" s="162"/>
    </row>
    <row r="28" spans="1:18" ht="15" x14ac:dyDescent="0.25">
      <c r="A28" s="153"/>
      <c r="B28" s="154"/>
      <c r="C28" s="155"/>
      <c r="D28" s="155"/>
      <c r="E28" s="155"/>
      <c r="F28" s="154"/>
      <c r="G28" s="154"/>
      <c r="H28" s="154"/>
      <c r="I28" s="161"/>
      <c r="J28" s="154"/>
      <c r="K28" s="160"/>
      <c r="L28" s="162"/>
    </row>
    <row r="29" spans="1:18" x14ac:dyDescent="0.3">
      <c r="A29" s="153"/>
      <c r="B29" s="154"/>
      <c r="C29" s="155"/>
      <c r="D29" s="155"/>
      <c r="E29" s="155"/>
      <c r="F29" s="154"/>
      <c r="G29" s="154"/>
      <c r="H29" s="154"/>
      <c r="I29" s="161"/>
      <c r="J29" s="154"/>
      <c r="K29" s="160"/>
      <c r="L29" s="162"/>
    </row>
    <row r="30" spans="1:18" x14ac:dyDescent="0.3">
      <c r="A30" s="153"/>
      <c r="B30" s="154"/>
      <c r="C30" s="155"/>
      <c r="D30" s="155"/>
      <c r="E30" s="155"/>
      <c r="F30" s="154"/>
      <c r="G30" s="154"/>
      <c r="H30" s="154"/>
      <c r="I30" s="161"/>
      <c r="J30" s="154"/>
      <c r="K30" s="160"/>
      <c r="L30" s="162"/>
    </row>
    <row r="31" spans="1:18" x14ac:dyDescent="0.3">
      <c r="A31" s="153"/>
      <c r="B31" s="155"/>
      <c r="C31" s="155"/>
      <c r="D31" s="155"/>
      <c r="E31" s="155"/>
      <c r="F31" s="154"/>
      <c r="G31" s="154"/>
      <c r="H31" s="154"/>
      <c r="I31" s="161"/>
      <c r="J31" s="154"/>
      <c r="K31" s="160"/>
      <c r="L31" s="162"/>
    </row>
    <row r="32" spans="1:18" x14ac:dyDescent="0.3">
      <c r="A32" s="153"/>
      <c r="B32" s="155"/>
      <c r="C32" s="155"/>
      <c r="D32" s="155"/>
      <c r="E32" s="155"/>
      <c r="F32" s="154"/>
      <c r="G32" s="154"/>
      <c r="H32" s="154"/>
      <c r="I32" s="161"/>
      <c r="J32" s="154"/>
      <c r="K32" s="160"/>
      <c r="L32" s="162"/>
    </row>
    <row r="33" spans="1:18" x14ac:dyDescent="0.3">
      <c r="A33" s="153"/>
      <c r="B33" s="155"/>
      <c r="C33" s="155"/>
      <c r="D33" s="155"/>
      <c r="E33" s="154"/>
      <c r="F33" s="154"/>
      <c r="G33" s="154"/>
      <c r="H33" s="154"/>
      <c r="I33" s="161"/>
      <c r="J33" s="154"/>
      <c r="K33" s="160"/>
      <c r="L33" s="162"/>
    </row>
    <row r="34" spans="1:18" x14ac:dyDescent="0.3">
      <c r="A34" s="153"/>
      <c r="B34" s="155"/>
      <c r="C34" s="155"/>
      <c r="D34" s="155"/>
      <c r="E34" s="154"/>
      <c r="F34" s="154"/>
      <c r="G34" s="154"/>
      <c r="H34" s="154"/>
      <c r="I34" s="161"/>
      <c r="J34" s="154"/>
      <c r="K34" s="160"/>
      <c r="L34" s="162"/>
    </row>
    <row r="35" spans="1:18" x14ac:dyDescent="0.3">
      <c r="A35" s="158"/>
      <c r="B35" s="169"/>
      <c r="C35" s="170"/>
      <c r="D35" s="170"/>
      <c r="E35" s="170"/>
      <c r="F35" s="170"/>
      <c r="G35" s="153"/>
      <c r="H35" s="154"/>
      <c r="I35" s="155"/>
      <c r="J35" s="155"/>
      <c r="K35" s="154"/>
      <c r="L35" s="154"/>
      <c r="M35" s="154"/>
      <c r="N35" s="154"/>
      <c r="O35" s="161"/>
      <c r="P35" s="154"/>
      <c r="Q35" s="160"/>
      <c r="R35" s="162"/>
    </row>
    <row r="36" spans="1:18" x14ac:dyDescent="0.3">
      <c r="A36" s="158"/>
      <c r="B36" s="169"/>
      <c r="C36" s="170"/>
      <c r="D36" s="170"/>
      <c r="E36" s="170"/>
      <c r="F36" s="170"/>
      <c r="G36" s="153"/>
      <c r="H36" s="154"/>
      <c r="I36" s="155"/>
      <c r="J36" s="155"/>
      <c r="K36" s="154"/>
      <c r="L36" s="154"/>
      <c r="M36" s="154"/>
      <c r="N36" s="154"/>
      <c r="O36" s="161"/>
      <c r="P36" s="154"/>
      <c r="Q36" s="160"/>
      <c r="R36" s="162"/>
    </row>
    <row r="37" spans="1:18" x14ac:dyDescent="0.3">
      <c r="A37" s="158"/>
      <c r="B37" s="169"/>
      <c r="C37" s="170"/>
      <c r="D37" s="170"/>
      <c r="E37" s="170"/>
      <c r="F37" s="170"/>
      <c r="G37" s="153"/>
      <c r="H37" s="154"/>
      <c r="I37" s="155"/>
      <c r="J37" s="155"/>
      <c r="K37" s="154"/>
      <c r="L37" s="154"/>
      <c r="M37" s="154"/>
      <c r="N37" s="154"/>
      <c r="O37" s="161"/>
      <c r="P37" s="154"/>
      <c r="Q37" s="160"/>
      <c r="R37" s="162"/>
    </row>
    <row r="38" spans="1:18" x14ac:dyDescent="0.3">
      <c r="A38" s="158"/>
      <c r="B38" s="169"/>
      <c r="C38" s="170"/>
      <c r="D38" s="170"/>
      <c r="E38" s="170"/>
      <c r="F38" s="170"/>
      <c r="G38" s="153"/>
      <c r="H38" s="154"/>
      <c r="I38" s="155"/>
      <c r="J38" s="155"/>
      <c r="K38" s="154"/>
      <c r="L38" s="154"/>
      <c r="M38" s="154"/>
      <c r="N38" s="154"/>
      <c r="O38" s="161"/>
      <c r="P38" s="154"/>
      <c r="Q38" s="160"/>
      <c r="R38" s="162"/>
    </row>
    <row r="39" spans="1:18" x14ac:dyDescent="0.3">
      <c r="A39" s="158"/>
      <c r="B39" s="169"/>
      <c r="C39" s="170"/>
      <c r="D39" s="170"/>
      <c r="E39" s="170"/>
      <c r="F39" s="170"/>
      <c r="G39" s="153"/>
      <c r="H39" s="154"/>
      <c r="I39" s="155"/>
      <c r="J39" s="155"/>
      <c r="K39" s="154"/>
      <c r="L39" s="154"/>
      <c r="M39" s="154"/>
      <c r="N39" s="154"/>
      <c r="O39" s="161"/>
      <c r="P39" s="154"/>
      <c r="Q39" s="160"/>
      <c r="R39" s="162"/>
    </row>
    <row r="40" spans="1:18" x14ac:dyDescent="0.3">
      <c r="A40" s="158"/>
      <c r="B40" s="169"/>
      <c r="C40" s="170"/>
      <c r="D40" s="170"/>
      <c r="E40" s="170"/>
      <c r="F40" s="170"/>
      <c r="G40" s="153"/>
      <c r="H40" s="154"/>
      <c r="I40" s="155"/>
      <c r="J40" s="155"/>
      <c r="K40" s="154"/>
      <c r="L40" s="154"/>
      <c r="M40" s="154"/>
      <c r="N40" s="154"/>
      <c r="O40" s="161"/>
      <c r="P40" s="154"/>
      <c r="Q40" s="160"/>
      <c r="R40" s="162"/>
    </row>
    <row r="41" spans="1:18" x14ac:dyDescent="0.3">
      <c r="A41" s="171"/>
      <c r="B41" s="169"/>
      <c r="C41" s="170"/>
      <c r="D41" s="170"/>
      <c r="E41" s="170"/>
      <c r="F41" s="170"/>
      <c r="G41" s="153"/>
      <c r="H41" s="154"/>
      <c r="I41" s="155"/>
      <c r="J41" s="155"/>
      <c r="K41" s="154"/>
      <c r="L41" s="154"/>
      <c r="M41" s="154"/>
      <c r="N41" s="154"/>
      <c r="O41" s="161"/>
      <c r="P41" s="154"/>
      <c r="Q41" s="160"/>
      <c r="R41" s="162"/>
    </row>
    <row r="42" spans="1:18" x14ac:dyDescent="0.3">
      <c r="A42" s="162"/>
      <c r="B42" s="172"/>
      <c r="C42" s="173"/>
      <c r="D42" s="173"/>
      <c r="E42" s="173"/>
      <c r="F42" s="173"/>
      <c r="G42" s="153"/>
      <c r="H42" s="154"/>
      <c r="I42" s="155"/>
      <c r="J42" s="155"/>
      <c r="K42" s="154"/>
      <c r="L42" s="154"/>
      <c r="M42" s="154"/>
      <c r="N42" s="154"/>
      <c r="O42" s="161"/>
      <c r="P42" s="154"/>
      <c r="Q42" s="160"/>
      <c r="R42" s="162"/>
    </row>
    <row r="43" spans="1:18" x14ac:dyDescent="0.3">
      <c r="A43" s="162"/>
      <c r="B43" s="172"/>
      <c r="C43" s="173"/>
      <c r="D43" s="173"/>
      <c r="E43" s="173"/>
      <c r="F43" s="173"/>
      <c r="G43" s="153"/>
      <c r="H43" s="154"/>
      <c r="I43" s="155"/>
      <c r="J43" s="155"/>
      <c r="K43" s="154"/>
      <c r="L43" s="154"/>
      <c r="M43" s="154"/>
      <c r="N43" s="154"/>
      <c r="O43" s="161"/>
      <c r="P43" s="154"/>
      <c r="Q43" s="160"/>
      <c r="R43" s="162"/>
    </row>
    <row r="44" spans="1:18" x14ac:dyDescent="0.3">
      <c r="A44" s="162"/>
      <c r="B44" s="172"/>
      <c r="C44" s="173"/>
      <c r="D44" s="173"/>
      <c r="E44" s="173"/>
      <c r="F44" s="173"/>
      <c r="G44" s="153"/>
      <c r="H44" s="154"/>
      <c r="I44" s="155"/>
      <c r="J44" s="155"/>
      <c r="K44" s="154"/>
      <c r="L44" s="154"/>
      <c r="M44" s="154"/>
      <c r="N44" s="154"/>
      <c r="O44" s="161"/>
      <c r="P44" s="154"/>
      <c r="Q44" s="160"/>
      <c r="R44" s="162"/>
    </row>
    <row r="45" spans="1:18" x14ac:dyDescent="0.3">
      <c r="A45" s="162"/>
      <c r="B45" s="172"/>
      <c r="C45" s="173"/>
      <c r="D45" s="173"/>
      <c r="E45" s="173"/>
      <c r="F45" s="173"/>
      <c r="G45" s="153"/>
      <c r="H45" s="154"/>
      <c r="I45" s="155"/>
      <c r="J45" s="155"/>
      <c r="K45" s="154"/>
      <c r="L45" s="154"/>
      <c r="M45" s="154"/>
      <c r="N45" s="154"/>
      <c r="O45" s="161"/>
      <c r="P45" s="154"/>
      <c r="Q45" s="160"/>
      <c r="R45" s="162"/>
    </row>
    <row r="46" spans="1:18" x14ac:dyDescent="0.3">
      <c r="A46" s="162"/>
      <c r="B46" s="172"/>
      <c r="C46" s="173"/>
      <c r="D46" s="173"/>
      <c r="E46" s="173"/>
      <c r="F46" s="173"/>
      <c r="G46" s="153"/>
      <c r="H46" s="154"/>
      <c r="I46" s="155"/>
      <c r="J46" s="155"/>
      <c r="K46" s="154"/>
      <c r="L46" s="154"/>
      <c r="M46" s="154"/>
      <c r="N46" s="154"/>
      <c r="O46" s="161"/>
      <c r="P46" s="154"/>
      <c r="Q46" s="160"/>
      <c r="R46" s="162"/>
    </row>
    <row r="47" spans="1:18" x14ac:dyDescent="0.3">
      <c r="A47" s="162"/>
      <c r="B47" s="172"/>
      <c r="C47" s="173"/>
      <c r="D47" s="173"/>
      <c r="E47" s="173"/>
      <c r="F47" s="173"/>
      <c r="G47" s="153"/>
      <c r="H47" s="154"/>
      <c r="I47" s="155"/>
      <c r="J47" s="155"/>
      <c r="K47" s="154"/>
      <c r="L47" s="154"/>
      <c r="M47" s="154"/>
      <c r="N47" s="154"/>
      <c r="O47" s="161"/>
      <c r="P47" s="154"/>
      <c r="Q47" s="160"/>
      <c r="R47" s="162"/>
    </row>
    <row r="48" spans="1:18" x14ac:dyDescent="0.3">
      <c r="A48" s="162"/>
      <c r="B48" s="172"/>
      <c r="C48" s="173"/>
      <c r="D48" s="173"/>
      <c r="E48" s="173"/>
      <c r="F48" s="173"/>
      <c r="G48" s="153"/>
      <c r="H48" s="154"/>
      <c r="I48" s="155"/>
      <c r="J48" s="155"/>
      <c r="K48" s="154"/>
      <c r="L48" s="154"/>
      <c r="M48" s="154"/>
      <c r="N48" s="154"/>
      <c r="O48" s="161"/>
      <c r="P48" s="154"/>
      <c r="Q48" s="160"/>
      <c r="R48" s="162"/>
    </row>
    <row r="49" spans="1:18" x14ac:dyDescent="0.3">
      <c r="A49" s="162"/>
      <c r="B49" s="172"/>
      <c r="C49" s="173"/>
      <c r="D49" s="173"/>
      <c r="E49" s="173"/>
      <c r="F49" s="173"/>
      <c r="G49" s="153"/>
      <c r="H49" s="154"/>
      <c r="I49" s="155"/>
      <c r="J49" s="155"/>
      <c r="K49" s="154"/>
      <c r="L49" s="154"/>
      <c r="M49" s="154"/>
      <c r="N49" s="154"/>
      <c r="O49" s="161"/>
      <c r="P49" s="154"/>
      <c r="Q49" s="160"/>
      <c r="R49" s="162"/>
    </row>
    <row r="50" spans="1:18" x14ac:dyDescent="0.3">
      <c r="A50" s="162"/>
      <c r="B50" s="172"/>
      <c r="C50" s="173"/>
      <c r="D50" s="173"/>
      <c r="E50" s="173"/>
      <c r="F50" s="173"/>
      <c r="G50" s="153"/>
      <c r="H50" s="154"/>
      <c r="I50" s="155"/>
      <c r="J50" s="155"/>
      <c r="K50" s="154"/>
      <c r="L50" s="154"/>
      <c r="M50" s="154"/>
      <c r="N50" s="154"/>
      <c r="O50" s="161"/>
      <c r="P50" s="154"/>
      <c r="Q50" s="160"/>
      <c r="R50" s="162"/>
    </row>
    <row r="51" spans="1:18" x14ac:dyDescent="0.3">
      <c r="A51" s="162"/>
      <c r="B51" s="172"/>
      <c r="C51" s="173"/>
      <c r="D51" s="173"/>
      <c r="E51" s="173"/>
      <c r="F51" s="173"/>
      <c r="G51" s="153"/>
      <c r="H51" s="154"/>
      <c r="I51" s="155"/>
      <c r="J51" s="155"/>
      <c r="K51" s="154"/>
      <c r="L51" s="154"/>
      <c r="M51" s="154"/>
      <c r="N51" s="154"/>
      <c r="O51" s="161"/>
      <c r="P51" s="154"/>
      <c r="Q51" s="160"/>
      <c r="R51" s="162"/>
    </row>
    <row r="52" spans="1:18" x14ac:dyDescent="0.3">
      <c r="A52" s="162"/>
      <c r="B52" s="172"/>
      <c r="C52" s="173"/>
      <c r="D52" s="173"/>
      <c r="E52" s="173"/>
      <c r="F52" s="173"/>
      <c r="G52" s="153"/>
      <c r="H52" s="154"/>
      <c r="I52" s="155"/>
      <c r="J52" s="155"/>
      <c r="K52" s="154"/>
      <c r="L52" s="154"/>
      <c r="M52" s="154"/>
      <c r="N52" s="154"/>
      <c r="O52" s="161"/>
      <c r="P52" s="154"/>
      <c r="Q52" s="160"/>
      <c r="R52" s="162"/>
    </row>
    <row r="53" spans="1:18" x14ac:dyDescent="0.3">
      <c r="A53" s="162"/>
      <c r="B53" s="172"/>
      <c r="C53" s="173"/>
      <c r="D53" s="173"/>
      <c r="E53" s="173"/>
      <c r="F53" s="173"/>
      <c r="G53" s="153"/>
      <c r="H53" s="154"/>
      <c r="I53" s="155"/>
      <c r="J53" s="155"/>
      <c r="K53" s="154"/>
      <c r="L53" s="154"/>
      <c r="M53" s="154"/>
      <c r="N53" s="154"/>
      <c r="O53" s="161"/>
      <c r="P53" s="154"/>
      <c r="Q53" s="160"/>
      <c r="R53" s="162"/>
    </row>
    <row r="54" spans="1:18" x14ac:dyDescent="0.3">
      <c r="A54" s="162"/>
      <c r="B54" s="172"/>
      <c r="C54" s="173"/>
      <c r="D54" s="173"/>
      <c r="E54" s="173"/>
      <c r="F54" s="173"/>
      <c r="G54" s="153"/>
      <c r="H54" s="154"/>
      <c r="I54" s="155"/>
      <c r="J54" s="155"/>
      <c r="K54" s="154"/>
      <c r="L54" s="154"/>
      <c r="M54" s="154"/>
      <c r="N54" s="154"/>
      <c r="O54" s="161"/>
      <c r="P54" s="154"/>
      <c r="Q54" s="160"/>
      <c r="R54" s="162"/>
    </row>
    <row r="55" spans="1:18" x14ac:dyDescent="0.3">
      <c r="A55" s="162"/>
      <c r="B55" s="172"/>
      <c r="C55" s="173"/>
      <c r="D55" s="173"/>
      <c r="E55" s="173"/>
      <c r="F55" s="173"/>
      <c r="G55" s="153"/>
      <c r="H55" s="154"/>
      <c r="I55" s="155"/>
      <c r="J55" s="155"/>
      <c r="K55" s="154"/>
      <c r="L55" s="154"/>
      <c r="M55" s="154"/>
      <c r="N55" s="154"/>
      <c r="O55" s="161"/>
      <c r="P55" s="154"/>
      <c r="Q55" s="160"/>
      <c r="R55" s="162"/>
    </row>
    <row r="56" spans="1:18" x14ac:dyDescent="0.3">
      <c r="A56" s="162"/>
      <c r="B56" s="172"/>
      <c r="C56" s="173"/>
      <c r="D56" s="173"/>
      <c r="E56" s="173"/>
      <c r="F56" s="173"/>
      <c r="G56" s="153"/>
      <c r="H56" s="154"/>
      <c r="I56" s="155"/>
      <c r="J56" s="155"/>
      <c r="K56" s="154"/>
      <c r="L56" s="154"/>
      <c r="M56" s="154"/>
      <c r="N56" s="154"/>
      <c r="O56" s="161"/>
      <c r="P56" s="154"/>
      <c r="Q56" s="160"/>
      <c r="R56" s="162"/>
    </row>
    <row r="57" spans="1:18" x14ac:dyDescent="0.3">
      <c r="A57" s="162"/>
      <c r="B57" s="172"/>
      <c r="C57" s="173"/>
      <c r="D57" s="173"/>
      <c r="E57" s="173"/>
      <c r="F57" s="173"/>
      <c r="G57" s="153"/>
      <c r="H57" s="154"/>
      <c r="I57" s="155"/>
      <c r="J57" s="155"/>
      <c r="K57" s="154"/>
      <c r="L57" s="154"/>
      <c r="M57" s="154"/>
      <c r="N57" s="154"/>
      <c r="O57" s="161"/>
      <c r="P57" s="154"/>
      <c r="Q57" s="160"/>
      <c r="R57" s="162"/>
    </row>
    <row r="58" spans="1:18" x14ac:dyDescent="0.3">
      <c r="A58" s="162"/>
      <c r="B58" s="172"/>
      <c r="C58" s="173"/>
      <c r="D58" s="173"/>
      <c r="E58" s="173"/>
      <c r="F58" s="173"/>
      <c r="G58" s="153"/>
      <c r="H58" s="154"/>
      <c r="I58" s="155"/>
      <c r="J58" s="155"/>
      <c r="K58" s="154"/>
      <c r="L58" s="154"/>
      <c r="M58" s="154"/>
      <c r="N58" s="154"/>
      <c r="O58" s="161"/>
      <c r="P58" s="154"/>
      <c r="Q58" s="160"/>
      <c r="R58" s="162"/>
    </row>
    <row r="59" spans="1:18" x14ac:dyDescent="0.3">
      <c r="A59" s="162"/>
      <c r="B59" s="172"/>
      <c r="C59" s="173"/>
      <c r="D59" s="173"/>
      <c r="E59" s="173"/>
      <c r="F59" s="173"/>
      <c r="G59" s="153"/>
      <c r="H59" s="154"/>
      <c r="I59" s="155"/>
      <c r="J59" s="155"/>
      <c r="K59" s="154"/>
      <c r="L59" s="154"/>
      <c r="M59" s="154"/>
      <c r="N59" s="154"/>
      <c r="O59" s="161"/>
      <c r="P59" s="154"/>
      <c r="Q59" s="160"/>
      <c r="R59" s="162"/>
    </row>
    <row r="60" spans="1:18" x14ac:dyDescent="0.3">
      <c r="A60" s="162"/>
      <c r="B60" s="172"/>
      <c r="C60" s="173"/>
      <c r="D60" s="173"/>
      <c r="E60" s="173"/>
      <c r="F60" s="173"/>
      <c r="G60" s="153"/>
      <c r="H60" s="154"/>
      <c r="I60" s="155"/>
      <c r="J60" s="155"/>
      <c r="K60" s="154"/>
      <c r="L60" s="154"/>
      <c r="M60" s="154"/>
      <c r="N60" s="154"/>
      <c r="O60" s="161"/>
      <c r="P60" s="154"/>
      <c r="Q60" s="160"/>
      <c r="R60" s="162"/>
    </row>
    <row r="61" spans="1:18" x14ac:dyDescent="0.3">
      <c r="A61" s="162"/>
      <c r="B61" s="172"/>
      <c r="C61" s="173"/>
      <c r="D61" s="173"/>
      <c r="E61" s="173"/>
      <c r="F61" s="173"/>
      <c r="G61" s="153"/>
      <c r="H61" s="154"/>
      <c r="I61" s="155"/>
      <c r="J61" s="155"/>
      <c r="K61" s="154"/>
      <c r="L61" s="154"/>
      <c r="M61" s="154"/>
      <c r="N61" s="154"/>
      <c r="O61" s="161"/>
      <c r="P61" s="154"/>
      <c r="Q61" s="160"/>
      <c r="R61" s="162"/>
    </row>
    <row r="62" spans="1:18" x14ac:dyDescent="0.3">
      <c r="A62" s="162"/>
      <c r="B62" s="172"/>
      <c r="C62" s="173"/>
      <c r="D62" s="173"/>
      <c r="E62" s="173"/>
      <c r="F62" s="173"/>
      <c r="G62" s="153"/>
      <c r="H62" s="154"/>
      <c r="I62" s="155"/>
      <c r="J62" s="155"/>
      <c r="K62" s="154"/>
      <c r="L62" s="154"/>
      <c r="M62" s="154"/>
      <c r="N62" s="154"/>
      <c r="O62" s="161"/>
      <c r="P62" s="154"/>
      <c r="Q62" s="160"/>
      <c r="R62" s="162"/>
    </row>
    <row r="63" spans="1:18" x14ac:dyDescent="0.3">
      <c r="A63" s="162"/>
      <c r="B63" s="172"/>
      <c r="C63" s="173"/>
      <c r="D63" s="173"/>
      <c r="E63" s="173"/>
      <c r="F63" s="173"/>
      <c r="G63" s="153"/>
      <c r="H63" s="154"/>
      <c r="I63" s="155"/>
      <c r="J63" s="155"/>
      <c r="K63" s="154"/>
      <c r="L63" s="154"/>
      <c r="M63" s="154"/>
      <c r="N63" s="154"/>
      <c r="O63" s="161"/>
      <c r="P63" s="154"/>
      <c r="Q63" s="160"/>
      <c r="R63" s="162"/>
    </row>
    <row r="64" spans="1:18" x14ac:dyDescent="0.3">
      <c r="A64" s="162"/>
      <c r="B64" s="172"/>
      <c r="C64" s="173"/>
      <c r="D64" s="173"/>
      <c r="E64" s="173"/>
      <c r="F64" s="173"/>
      <c r="G64" s="153"/>
      <c r="H64" s="154"/>
      <c r="I64" s="155"/>
      <c r="J64" s="155"/>
      <c r="K64" s="154"/>
      <c r="L64" s="154"/>
      <c r="M64" s="154"/>
      <c r="N64" s="154"/>
      <c r="O64" s="161"/>
      <c r="P64" s="154"/>
      <c r="Q64" s="160"/>
      <c r="R64" s="162"/>
    </row>
    <row r="65" spans="1:18" x14ac:dyDescent="0.3">
      <c r="A65" s="162"/>
      <c r="B65" s="172"/>
      <c r="C65" s="173"/>
      <c r="D65" s="173"/>
      <c r="E65" s="173"/>
      <c r="F65" s="173"/>
      <c r="G65" s="153"/>
      <c r="H65" s="154"/>
      <c r="I65" s="155"/>
      <c r="J65" s="155"/>
      <c r="K65" s="154"/>
      <c r="L65" s="154"/>
      <c r="M65" s="154"/>
      <c r="N65" s="154"/>
      <c r="O65" s="161"/>
      <c r="P65" s="154"/>
      <c r="Q65" s="160"/>
      <c r="R65" s="162"/>
    </row>
    <row r="66" spans="1:18" x14ac:dyDescent="0.3">
      <c r="A66" s="162"/>
      <c r="B66" s="172"/>
      <c r="C66" s="173"/>
      <c r="D66" s="173"/>
      <c r="E66" s="173"/>
      <c r="F66" s="173"/>
      <c r="G66" s="153"/>
      <c r="H66" s="154"/>
      <c r="I66" s="155"/>
      <c r="J66" s="155"/>
      <c r="K66" s="154"/>
      <c r="L66" s="154"/>
      <c r="M66" s="154"/>
      <c r="N66" s="154"/>
      <c r="O66" s="161"/>
      <c r="P66" s="154"/>
      <c r="Q66" s="160"/>
      <c r="R66" s="162"/>
    </row>
    <row r="67" spans="1:18" x14ac:dyDescent="0.3">
      <c r="A67" s="162"/>
      <c r="B67" s="172"/>
      <c r="C67" s="173"/>
      <c r="D67" s="173"/>
      <c r="E67" s="173"/>
      <c r="F67" s="173"/>
      <c r="G67" s="153"/>
      <c r="H67" s="154"/>
      <c r="I67" s="155"/>
      <c r="J67" s="155"/>
      <c r="K67" s="154"/>
      <c r="L67" s="154"/>
      <c r="M67" s="154"/>
      <c r="N67" s="154"/>
      <c r="O67" s="161"/>
      <c r="P67" s="154"/>
      <c r="Q67" s="160"/>
      <c r="R67" s="162"/>
    </row>
    <row r="68" spans="1:18" x14ac:dyDescent="0.3">
      <c r="A68" s="162"/>
      <c r="B68" s="172"/>
      <c r="C68" s="173"/>
      <c r="D68" s="173"/>
      <c r="E68" s="173"/>
      <c r="F68" s="173"/>
      <c r="G68" s="153"/>
      <c r="H68" s="154"/>
      <c r="I68" s="155"/>
      <c r="J68" s="155"/>
      <c r="K68" s="154"/>
      <c r="L68" s="154"/>
      <c r="M68" s="154"/>
      <c r="N68" s="154"/>
      <c r="O68" s="161"/>
      <c r="P68" s="154"/>
      <c r="Q68" s="160"/>
      <c r="R68" s="162"/>
    </row>
    <row r="69" spans="1:18" x14ac:dyDescent="0.3">
      <c r="A69" s="162"/>
      <c r="B69" s="172"/>
      <c r="C69" s="173"/>
      <c r="D69" s="173"/>
      <c r="E69" s="173"/>
      <c r="F69" s="173"/>
      <c r="G69" s="153"/>
      <c r="H69" s="154"/>
      <c r="I69" s="155"/>
      <c r="J69" s="155"/>
      <c r="K69" s="154"/>
      <c r="L69" s="154"/>
      <c r="M69" s="154"/>
      <c r="N69" s="154"/>
      <c r="O69" s="161"/>
      <c r="P69" s="154"/>
      <c r="Q69" s="160"/>
      <c r="R69" s="162"/>
    </row>
    <row r="70" spans="1:18" x14ac:dyDescent="0.3">
      <c r="A70" s="162"/>
      <c r="B70" s="172"/>
      <c r="C70" s="173"/>
      <c r="D70" s="173"/>
      <c r="E70" s="173"/>
      <c r="F70" s="173"/>
      <c r="G70" s="153"/>
      <c r="H70" s="154"/>
      <c r="I70" s="155"/>
      <c r="J70" s="155"/>
      <c r="K70" s="154"/>
      <c r="L70" s="154"/>
      <c r="M70" s="154"/>
      <c r="N70" s="154"/>
      <c r="O70" s="161"/>
      <c r="P70" s="154"/>
      <c r="Q70" s="160"/>
      <c r="R70" s="162"/>
    </row>
    <row r="71" spans="1:18" x14ac:dyDescent="0.3">
      <c r="A71" s="162"/>
      <c r="B71" s="172"/>
      <c r="C71" s="173"/>
      <c r="D71" s="173"/>
      <c r="E71" s="173"/>
      <c r="F71" s="173"/>
      <c r="G71" s="153"/>
      <c r="H71" s="154"/>
      <c r="I71" s="155"/>
      <c r="J71" s="155"/>
      <c r="K71" s="154"/>
      <c r="L71" s="154"/>
      <c r="M71" s="154"/>
      <c r="N71" s="154"/>
      <c r="O71" s="161"/>
      <c r="P71" s="154"/>
      <c r="Q71" s="160"/>
      <c r="R71" s="162"/>
    </row>
    <row r="72" spans="1:18" x14ac:dyDescent="0.3">
      <c r="A72" s="162"/>
      <c r="B72" s="172"/>
      <c r="C72" s="173"/>
      <c r="D72" s="173"/>
      <c r="E72" s="173"/>
      <c r="F72" s="173"/>
      <c r="G72" s="153"/>
      <c r="H72" s="154"/>
      <c r="I72" s="155"/>
      <c r="J72" s="155"/>
      <c r="K72" s="154"/>
      <c r="L72" s="154"/>
      <c r="M72" s="154"/>
      <c r="N72" s="154"/>
      <c r="O72" s="161"/>
      <c r="P72" s="154"/>
      <c r="Q72" s="160"/>
      <c r="R72" s="162"/>
    </row>
    <row r="73" spans="1:18" x14ac:dyDescent="0.3">
      <c r="A73" s="162"/>
      <c r="B73" s="172"/>
      <c r="C73" s="173"/>
      <c r="D73" s="173"/>
      <c r="E73" s="173"/>
      <c r="F73" s="173"/>
      <c r="G73" s="153"/>
      <c r="H73" s="154"/>
      <c r="I73" s="155"/>
      <c r="J73" s="155"/>
      <c r="K73" s="154"/>
      <c r="L73" s="154"/>
      <c r="M73" s="154"/>
      <c r="N73" s="154"/>
      <c r="O73" s="161"/>
      <c r="P73" s="154"/>
      <c r="Q73" s="160"/>
      <c r="R73" s="162"/>
    </row>
    <row r="74" spans="1:18" x14ac:dyDescent="0.3">
      <c r="A74" s="162"/>
      <c r="B74" s="172"/>
      <c r="C74" s="173"/>
      <c r="D74" s="173"/>
      <c r="E74" s="173"/>
      <c r="F74" s="173"/>
      <c r="G74" s="153"/>
      <c r="H74" s="154"/>
      <c r="I74" s="155"/>
      <c r="J74" s="155"/>
      <c r="K74" s="154"/>
      <c r="L74" s="154"/>
      <c r="M74" s="154"/>
      <c r="N74" s="154"/>
      <c r="O74" s="161"/>
      <c r="P74" s="154"/>
      <c r="Q74" s="160"/>
      <c r="R74" s="162"/>
    </row>
    <row r="75" spans="1:18" x14ac:dyDescent="0.3">
      <c r="A75" s="162"/>
      <c r="B75" s="172"/>
      <c r="C75" s="173"/>
      <c r="D75" s="173"/>
      <c r="E75" s="173"/>
      <c r="F75" s="173"/>
      <c r="G75" s="153"/>
      <c r="H75" s="154"/>
      <c r="I75" s="155"/>
      <c r="J75" s="155"/>
      <c r="K75" s="154"/>
      <c r="L75" s="154"/>
      <c r="M75" s="154"/>
      <c r="N75" s="154"/>
      <c r="O75" s="161"/>
      <c r="P75" s="154"/>
      <c r="Q75" s="160"/>
      <c r="R75" s="162"/>
    </row>
    <row r="76" spans="1:18" x14ac:dyDescent="0.3">
      <c r="A76" s="162"/>
      <c r="B76" s="172"/>
      <c r="C76" s="173"/>
      <c r="D76" s="173"/>
      <c r="E76" s="173"/>
      <c r="F76" s="173"/>
      <c r="G76" s="153"/>
      <c r="H76" s="154"/>
      <c r="I76" s="155"/>
      <c r="J76" s="155"/>
      <c r="K76" s="154"/>
      <c r="L76" s="154"/>
      <c r="M76" s="154"/>
      <c r="N76" s="154"/>
      <c r="O76" s="161"/>
      <c r="P76" s="154"/>
      <c r="Q76" s="160"/>
      <c r="R76" s="162"/>
    </row>
    <row r="77" spans="1:18" x14ac:dyDescent="0.3">
      <c r="A77" s="162"/>
      <c r="B77" s="172"/>
      <c r="C77" s="173"/>
      <c r="D77" s="173"/>
      <c r="E77" s="173"/>
      <c r="F77" s="173"/>
      <c r="G77" s="153"/>
      <c r="H77" s="154"/>
      <c r="I77" s="155"/>
      <c r="J77" s="155"/>
      <c r="K77" s="154"/>
      <c r="L77" s="154"/>
      <c r="M77" s="154"/>
      <c r="N77" s="154"/>
      <c r="O77" s="161"/>
      <c r="P77" s="154"/>
      <c r="Q77" s="160"/>
      <c r="R77" s="162"/>
    </row>
    <row r="78" spans="1:18" x14ac:dyDescent="0.3">
      <c r="A78" s="162"/>
      <c r="B78" s="172"/>
      <c r="C78" s="173"/>
      <c r="D78" s="173"/>
      <c r="E78" s="173"/>
      <c r="F78" s="173"/>
      <c r="G78" s="153"/>
      <c r="H78" s="154"/>
      <c r="I78" s="155"/>
      <c r="J78" s="155"/>
      <c r="K78" s="154"/>
      <c r="L78" s="154"/>
      <c r="M78" s="154"/>
      <c r="N78" s="154"/>
      <c r="O78" s="161"/>
      <c r="P78" s="154"/>
      <c r="Q78" s="160"/>
      <c r="R78" s="162"/>
    </row>
    <row r="79" spans="1:18" x14ac:dyDescent="0.3">
      <c r="A79" s="162"/>
      <c r="B79" s="172"/>
      <c r="C79" s="173"/>
      <c r="D79" s="173"/>
      <c r="E79" s="173"/>
      <c r="F79" s="173"/>
      <c r="G79" s="153"/>
      <c r="H79" s="154"/>
      <c r="I79" s="155"/>
      <c r="J79" s="155"/>
      <c r="K79" s="154"/>
      <c r="L79" s="154"/>
      <c r="M79" s="154"/>
      <c r="N79" s="154"/>
      <c r="O79" s="161"/>
      <c r="P79" s="154"/>
      <c r="Q79" s="160"/>
      <c r="R79" s="162"/>
    </row>
    <row r="80" spans="1:18" x14ac:dyDescent="0.3">
      <c r="A80" s="162"/>
      <c r="B80" s="172"/>
      <c r="C80" s="173"/>
      <c r="D80" s="173"/>
      <c r="E80" s="173"/>
      <c r="F80" s="173"/>
      <c r="G80" s="153"/>
      <c r="H80" s="154"/>
      <c r="I80" s="155"/>
      <c r="J80" s="155"/>
      <c r="K80" s="154"/>
      <c r="L80" s="154"/>
      <c r="M80" s="154"/>
      <c r="N80" s="154"/>
      <c r="O80" s="161"/>
      <c r="P80" s="154"/>
      <c r="Q80" s="160"/>
      <c r="R80" s="162"/>
    </row>
    <row r="81" spans="1:18" x14ac:dyDescent="0.3">
      <c r="A81" s="162"/>
      <c r="B81" s="172"/>
      <c r="C81" s="173"/>
      <c r="D81" s="173"/>
      <c r="E81" s="173"/>
      <c r="F81" s="173"/>
      <c r="G81" s="153"/>
      <c r="H81" s="154"/>
      <c r="I81" s="155"/>
      <c r="J81" s="155"/>
      <c r="K81" s="154"/>
      <c r="L81" s="154"/>
      <c r="M81" s="154"/>
      <c r="N81" s="154"/>
      <c r="O81" s="161"/>
      <c r="P81" s="154"/>
      <c r="Q81" s="160"/>
      <c r="R81" s="162"/>
    </row>
    <row r="82" spans="1:18" x14ac:dyDescent="0.3">
      <c r="A82" s="162"/>
      <c r="B82" s="172"/>
      <c r="C82" s="173"/>
      <c r="D82" s="173"/>
      <c r="E82" s="173"/>
      <c r="F82" s="173"/>
      <c r="G82" s="153"/>
      <c r="H82" s="154"/>
      <c r="I82" s="155"/>
      <c r="J82" s="155"/>
      <c r="K82" s="154"/>
      <c r="L82" s="154"/>
      <c r="M82" s="154"/>
      <c r="N82" s="154"/>
      <c r="O82" s="161"/>
      <c r="P82" s="154"/>
      <c r="Q82" s="160"/>
      <c r="R82" s="162"/>
    </row>
    <row r="83" spans="1:18" x14ac:dyDescent="0.3">
      <c r="A83" s="162"/>
      <c r="B83" s="172"/>
      <c r="C83" s="173"/>
      <c r="D83" s="173"/>
      <c r="E83" s="173"/>
      <c r="F83" s="173"/>
      <c r="G83" s="153"/>
      <c r="H83" s="154"/>
      <c r="I83" s="155"/>
      <c r="J83" s="155"/>
      <c r="K83" s="154"/>
      <c r="L83" s="154"/>
      <c r="M83" s="154"/>
      <c r="N83" s="154"/>
      <c r="O83" s="161"/>
      <c r="P83" s="154"/>
      <c r="Q83" s="160"/>
      <c r="R83" s="162"/>
    </row>
    <row r="84" spans="1:18" x14ac:dyDescent="0.3">
      <c r="A84" s="166"/>
      <c r="B84" s="167"/>
      <c r="C84" s="168"/>
      <c r="D84" s="168"/>
      <c r="E84" s="168"/>
      <c r="F84" s="168"/>
      <c r="G84" s="153"/>
      <c r="H84" s="154"/>
      <c r="I84" s="155"/>
      <c r="J84" s="155"/>
      <c r="K84" s="154"/>
      <c r="L84" s="154"/>
      <c r="M84" s="154"/>
      <c r="N84" s="154"/>
      <c r="O84" s="161"/>
      <c r="P84" s="154"/>
      <c r="Q84" s="160"/>
      <c r="R84" s="162"/>
    </row>
    <row r="85" spans="1:18" x14ac:dyDescent="0.3">
      <c r="G85" s="153"/>
      <c r="H85" s="154"/>
      <c r="I85" s="155"/>
      <c r="J85" s="155"/>
      <c r="K85" s="154"/>
      <c r="L85" s="154"/>
      <c r="M85" s="154"/>
      <c r="N85" s="154"/>
      <c r="O85" s="161"/>
      <c r="P85" s="154"/>
      <c r="Q85" s="160"/>
      <c r="R85" s="162"/>
    </row>
    <row r="86" spans="1:18" x14ac:dyDescent="0.3">
      <c r="G86" s="153"/>
      <c r="H86" s="154"/>
      <c r="I86" s="155"/>
      <c r="J86" s="155"/>
      <c r="K86" s="154"/>
      <c r="L86" s="154"/>
      <c r="M86" s="154"/>
      <c r="N86" s="154"/>
      <c r="O86" s="161"/>
      <c r="P86" s="154"/>
      <c r="Q86" s="160"/>
      <c r="R86" s="162"/>
    </row>
    <row r="87" spans="1:18" x14ac:dyDescent="0.3">
      <c r="G87" s="153"/>
      <c r="H87" s="154"/>
      <c r="I87" s="155"/>
      <c r="J87" s="155"/>
      <c r="K87" s="154"/>
      <c r="L87" s="154"/>
      <c r="M87" s="154"/>
      <c r="N87" s="154"/>
      <c r="O87" s="161"/>
      <c r="P87" s="154"/>
      <c r="Q87" s="160"/>
      <c r="R87" s="1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workbookViewId="0">
      <selection activeCell="B15" sqref="B15"/>
    </sheetView>
  </sheetViews>
  <sheetFormatPr defaultRowHeight="14.4" x14ac:dyDescent="0.3"/>
  <cols>
    <col min="1" max="1" width="7.6640625" style="6" customWidth="1"/>
    <col min="2" max="2" width="30.6640625" customWidth="1"/>
    <col min="3" max="3" width="15.6640625" customWidth="1"/>
    <col min="4" max="4" width="11.6640625" style="9" customWidth="1"/>
    <col min="5" max="5" width="15.6640625" customWidth="1"/>
    <col min="6" max="6" width="11.5546875" style="33" customWidth="1"/>
    <col min="7" max="7" width="9.88671875" style="149" customWidth="1"/>
    <col min="8" max="8" width="9.109375" style="184"/>
    <col min="9" max="18" width="9.109375" style="150"/>
  </cols>
  <sheetData>
    <row r="1" spans="1:18" s="6" customFormat="1" ht="15.75" thickBot="1" x14ac:dyDescent="0.3">
      <c r="A1" s="6" t="s">
        <v>103</v>
      </c>
      <c r="C1" s="6" t="s">
        <v>107</v>
      </c>
      <c r="D1" s="5" t="s">
        <v>9</v>
      </c>
      <c r="E1" s="284">
        <v>2017</v>
      </c>
      <c r="F1" s="55">
        <v>2016</v>
      </c>
      <c r="G1" s="183"/>
      <c r="H1" s="184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5" x14ac:dyDescent="0.25">
      <c r="A2" s="273">
        <v>1</v>
      </c>
      <c r="B2" s="80" t="s">
        <v>48</v>
      </c>
      <c r="C2" s="267">
        <v>1.0810185185185185E-2</v>
      </c>
      <c r="D2" s="270">
        <v>40</v>
      </c>
      <c r="E2" s="125"/>
      <c r="F2" s="125">
        <v>1.113425925925926E-2</v>
      </c>
      <c r="G2" s="153"/>
      <c r="H2" s="154"/>
      <c r="I2" s="155"/>
      <c r="J2" s="155"/>
      <c r="K2" s="155"/>
      <c r="L2" s="155"/>
      <c r="M2" s="155"/>
      <c r="N2" s="155"/>
      <c r="O2" s="156"/>
      <c r="P2" s="157"/>
      <c r="Q2" s="153"/>
      <c r="R2" s="158"/>
    </row>
    <row r="3" spans="1:18" ht="15" x14ac:dyDescent="0.25">
      <c r="A3" s="274">
        <v>2</v>
      </c>
      <c r="B3" s="84" t="s">
        <v>54</v>
      </c>
      <c r="C3" s="268">
        <v>1.0902777777777777E-2</v>
      </c>
      <c r="D3" s="271">
        <v>30</v>
      </c>
      <c r="E3" s="126">
        <v>1.0601851851851854E-2</v>
      </c>
      <c r="F3" s="126">
        <v>1.0694444444444444E-2</v>
      </c>
      <c r="G3" s="153"/>
      <c r="H3" s="154"/>
      <c r="I3" s="155"/>
      <c r="J3" s="155"/>
      <c r="K3" s="155"/>
      <c r="L3" s="155"/>
      <c r="M3" s="155"/>
      <c r="N3" s="155"/>
      <c r="O3" s="156"/>
      <c r="P3" s="157"/>
      <c r="Q3" s="153"/>
      <c r="R3" s="158"/>
    </row>
    <row r="4" spans="1:18" ht="15" x14ac:dyDescent="0.25">
      <c r="A4" s="273">
        <v>3</v>
      </c>
      <c r="B4" s="80" t="s">
        <v>116</v>
      </c>
      <c r="C4" s="267">
        <v>1.1203703703703704E-2</v>
      </c>
      <c r="D4" s="272">
        <v>39</v>
      </c>
      <c r="E4" s="127"/>
      <c r="F4" s="127"/>
      <c r="G4" s="153"/>
      <c r="H4" s="154"/>
      <c r="I4" s="155"/>
      <c r="J4" s="155"/>
      <c r="K4" s="155"/>
      <c r="L4" s="155"/>
      <c r="M4" s="155"/>
      <c r="N4" s="155"/>
      <c r="O4" s="156"/>
      <c r="P4" s="159"/>
      <c r="Q4" s="160"/>
      <c r="R4" s="158"/>
    </row>
    <row r="5" spans="1:18" x14ac:dyDescent="0.3">
      <c r="A5" s="274">
        <v>4</v>
      </c>
      <c r="B5" s="84" t="s">
        <v>47</v>
      </c>
      <c r="C5" s="268">
        <v>1.1388888888888888E-2</v>
      </c>
      <c r="D5" s="271">
        <v>38</v>
      </c>
      <c r="E5" s="126">
        <v>1.1412037037037038E-2</v>
      </c>
      <c r="F5" s="126">
        <v>1.119212962962963E-2</v>
      </c>
      <c r="G5" s="153"/>
      <c r="H5" s="155"/>
      <c r="I5" s="155"/>
      <c r="J5" s="155"/>
      <c r="K5" s="155"/>
      <c r="L5" s="155"/>
      <c r="M5" s="155"/>
      <c r="N5" s="155"/>
      <c r="O5" s="156"/>
      <c r="P5" s="159"/>
      <c r="Q5" s="160"/>
      <c r="R5" s="158"/>
    </row>
    <row r="6" spans="1:18" ht="15" x14ac:dyDescent="0.25">
      <c r="A6" s="273">
        <v>5</v>
      </c>
      <c r="B6" s="80" t="s">
        <v>95</v>
      </c>
      <c r="C6" s="267">
        <v>1.1469907407407408E-2</v>
      </c>
      <c r="D6" s="272">
        <v>37</v>
      </c>
      <c r="E6" s="127">
        <v>1.1921296296296298E-2</v>
      </c>
      <c r="F6" s="127"/>
      <c r="G6" s="153"/>
      <c r="H6" s="154"/>
      <c r="I6" s="155"/>
      <c r="J6" s="155"/>
      <c r="K6" s="155"/>
      <c r="L6" s="155"/>
      <c r="M6" s="154"/>
      <c r="N6" s="155"/>
      <c r="O6" s="161"/>
      <c r="P6" s="154"/>
      <c r="Q6" s="160"/>
      <c r="R6" s="158"/>
    </row>
    <row r="7" spans="1:18" ht="15" x14ac:dyDescent="0.25">
      <c r="A7" s="274">
        <v>6</v>
      </c>
      <c r="B7" s="84" t="s">
        <v>42</v>
      </c>
      <c r="C7" s="268">
        <v>1.1550925925925925E-2</v>
      </c>
      <c r="D7" s="271">
        <v>36</v>
      </c>
      <c r="E7" s="126"/>
      <c r="F7" s="126"/>
      <c r="G7" s="153"/>
      <c r="H7" s="154"/>
      <c r="I7" s="155"/>
      <c r="J7" s="155"/>
      <c r="K7" s="155"/>
      <c r="L7" s="155"/>
      <c r="M7" s="155"/>
      <c r="N7" s="155"/>
      <c r="O7" s="156"/>
      <c r="P7" s="159"/>
      <c r="Q7" s="160"/>
      <c r="R7" s="158"/>
    </row>
    <row r="8" spans="1:18" ht="15" x14ac:dyDescent="0.25">
      <c r="A8" s="273">
        <v>7</v>
      </c>
      <c r="B8" s="91" t="s">
        <v>39</v>
      </c>
      <c r="C8" s="269">
        <v>1.1597222222222222E-2</v>
      </c>
      <c r="D8" s="277">
        <v>35</v>
      </c>
      <c r="E8" s="278">
        <v>1.1921296296296298E-2</v>
      </c>
      <c r="F8" s="278">
        <v>1.3229166666666667E-2</v>
      </c>
      <c r="G8" s="153"/>
      <c r="H8" s="155"/>
      <c r="I8" s="155"/>
      <c r="J8" s="155"/>
      <c r="K8" s="155"/>
      <c r="L8" s="154"/>
      <c r="M8" s="154"/>
      <c r="N8" s="155"/>
      <c r="O8" s="156"/>
      <c r="P8" s="159"/>
      <c r="Q8" s="160"/>
      <c r="R8" s="158"/>
    </row>
    <row r="9" spans="1:18" ht="15" x14ac:dyDescent="0.25">
      <c r="A9" s="274">
        <v>8</v>
      </c>
      <c r="B9" s="225" t="s">
        <v>61</v>
      </c>
      <c r="C9" s="280">
        <v>1.1782407407407406E-2</v>
      </c>
      <c r="D9" s="281">
        <v>29</v>
      </c>
      <c r="E9" s="282">
        <v>1.2281481481481482E-2</v>
      </c>
      <c r="F9" s="282">
        <v>1.2326388888888888E-2</v>
      </c>
      <c r="G9" s="153"/>
      <c r="H9" s="155"/>
      <c r="I9" s="155"/>
      <c r="J9" s="155"/>
      <c r="K9" s="155"/>
      <c r="L9" s="154"/>
      <c r="M9" s="154"/>
      <c r="N9" s="155"/>
      <c r="O9" s="161"/>
      <c r="P9" s="154"/>
      <c r="Q9" s="160"/>
      <c r="R9" s="158"/>
    </row>
    <row r="10" spans="1:18" ht="15" x14ac:dyDescent="0.25">
      <c r="A10" s="273">
        <v>9</v>
      </c>
      <c r="B10" s="80" t="s">
        <v>93</v>
      </c>
      <c r="C10" s="267">
        <v>1.1921296296296298E-2</v>
      </c>
      <c r="D10" s="272">
        <v>28</v>
      </c>
      <c r="E10" s="127">
        <v>1.1684027777777778E-2</v>
      </c>
      <c r="F10" s="127">
        <v>1.1793981481481482E-2</v>
      </c>
      <c r="G10" s="153"/>
      <c r="H10" s="154"/>
      <c r="I10" s="155"/>
      <c r="J10" s="155"/>
      <c r="K10" s="155"/>
      <c r="L10" s="155"/>
      <c r="M10" s="155"/>
      <c r="N10" s="155"/>
      <c r="O10" s="161"/>
      <c r="P10" s="154"/>
      <c r="Q10" s="160"/>
      <c r="R10" s="158"/>
    </row>
    <row r="11" spans="1:18" ht="15" x14ac:dyDescent="0.25">
      <c r="A11" s="274">
        <v>10</v>
      </c>
      <c r="B11" s="84" t="s">
        <v>66</v>
      </c>
      <c r="C11" s="268">
        <v>1.2002314814814815E-2</v>
      </c>
      <c r="D11" s="271">
        <v>27</v>
      </c>
      <c r="E11" s="126">
        <v>1.2881944444444446E-2</v>
      </c>
      <c r="F11" s="126"/>
      <c r="G11" s="153"/>
      <c r="H11" s="154"/>
      <c r="I11" s="155"/>
      <c r="J11" s="155"/>
      <c r="K11" s="155"/>
      <c r="L11" s="154"/>
      <c r="M11" s="154"/>
      <c r="N11" s="155"/>
      <c r="O11" s="156"/>
      <c r="P11" s="159"/>
      <c r="Q11" s="160"/>
      <c r="R11" s="158"/>
    </row>
    <row r="12" spans="1:18" ht="15" x14ac:dyDescent="0.25">
      <c r="A12" s="273">
        <v>11</v>
      </c>
      <c r="B12" s="80" t="s">
        <v>65</v>
      </c>
      <c r="C12" s="267">
        <v>1.2314814814814815E-2</v>
      </c>
      <c r="D12" s="272">
        <v>34</v>
      </c>
      <c r="E12" s="127"/>
      <c r="F12" s="127"/>
      <c r="G12" s="153"/>
      <c r="H12" s="154"/>
      <c r="I12" s="155"/>
      <c r="J12" s="155"/>
      <c r="K12" s="155"/>
      <c r="L12" s="155"/>
      <c r="M12" s="155"/>
      <c r="N12" s="155"/>
      <c r="O12" s="161"/>
      <c r="P12" s="154"/>
      <c r="Q12" s="160"/>
      <c r="R12" s="158"/>
    </row>
    <row r="13" spans="1:18" ht="15" x14ac:dyDescent="0.25">
      <c r="A13" s="274">
        <v>12</v>
      </c>
      <c r="B13" s="84" t="s">
        <v>49</v>
      </c>
      <c r="C13" s="268">
        <v>1.2418981481481482E-2</v>
      </c>
      <c r="D13" s="271">
        <v>33</v>
      </c>
      <c r="E13" s="126">
        <v>1.2060185185185186E-2</v>
      </c>
      <c r="F13" s="126">
        <v>1.2777777777777777E-2</v>
      </c>
      <c r="G13" s="153"/>
      <c r="H13" s="154"/>
      <c r="I13" s="155"/>
      <c r="J13" s="155"/>
      <c r="K13" s="155"/>
      <c r="L13" s="154"/>
      <c r="M13" s="154"/>
      <c r="N13" s="155"/>
      <c r="O13" s="161"/>
      <c r="P13" s="154"/>
      <c r="Q13" s="160"/>
      <c r="R13" s="158"/>
    </row>
    <row r="14" spans="1:18" ht="15" x14ac:dyDescent="0.25">
      <c r="A14" s="273">
        <v>13</v>
      </c>
      <c r="B14" s="80" t="s">
        <v>118</v>
      </c>
      <c r="C14" s="267">
        <v>1.252314814814815E-2</v>
      </c>
      <c r="D14" s="272">
        <v>32</v>
      </c>
      <c r="E14" s="127"/>
      <c r="F14" s="127"/>
      <c r="G14" s="153"/>
      <c r="H14" s="154"/>
      <c r="I14" s="155"/>
      <c r="J14" s="155"/>
      <c r="K14" s="155"/>
      <c r="L14" s="155"/>
      <c r="M14" s="154"/>
      <c r="N14" s="155"/>
      <c r="O14" s="156"/>
      <c r="P14" s="159"/>
      <c r="Q14" s="160"/>
      <c r="R14" s="158"/>
    </row>
    <row r="15" spans="1:18" ht="15" x14ac:dyDescent="0.25">
      <c r="A15" s="274">
        <v>14</v>
      </c>
      <c r="B15" s="84" t="s">
        <v>125</v>
      </c>
      <c r="C15" s="268">
        <v>1.2662037037037039E-2</v>
      </c>
      <c r="D15" s="271">
        <v>26</v>
      </c>
      <c r="E15" s="128"/>
      <c r="F15" s="128"/>
      <c r="G15" s="153"/>
      <c r="H15" s="154"/>
      <c r="I15" s="155"/>
      <c r="J15" s="155"/>
      <c r="K15" s="155"/>
      <c r="L15" s="154"/>
      <c r="M15" s="154"/>
      <c r="N15" s="155"/>
      <c r="O15" s="161"/>
      <c r="P15" s="154"/>
      <c r="Q15" s="160"/>
      <c r="R15" s="158"/>
    </row>
    <row r="16" spans="1:18" ht="15" x14ac:dyDescent="0.25">
      <c r="A16" s="273">
        <v>15</v>
      </c>
      <c r="B16" s="91" t="s">
        <v>126</v>
      </c>
      <c r="C16" s="269">
        <v>1.2673611111111109E-2</v>
      </c>
      <c r="D16" s="272">
        <v>31</v>
      </c>
      <c r="E16" s="129"/>
      <c r="F16" s="129"/>
      <c r="G16" s="153"/>
      <c r="H16" s="154"/>
      <c r="I16" s="155"/>
      <c r="J16" s="155"/>
      <c r="K16" s="155"/>
      <c r="L16" s="154"/>
      <c r="M16" s="154"/>
      <c r="N16" s="155"/>
      <c r="O16" s="161"/>
      <c r="P16" s="154"/>
      <c r="Q16" s="160"/>
      <c r="R16" s="162"/>
    </row>
    <row r="17" spans="1:18" ht="15" x14ac:dyDescent="0.25">
      <c r="A17" s="274">
        <v>16</v>
      </c>
      <c r="B17" s="84" t="s">
        <v>63</v>
      </c>
      <c r="C17" s="268">
        <v>1.269675925925926E-2</v>
      </c>
      <c r="D17" s="271">
        <v>30</v>
      </c>
      <c r="E17" s="128">
        <v>1.2812499999999999E-2</v>
      </c>
      <c r="F17" s="128">
        <v>1.2951388888888887E-2</v>
      </c>
      <c r="G17" s="153"/>
      <c r="H17" s="154"/>
      <c r="I17" s="155"/>
      <c r="J17" s="155"/>
      <c r="K17" s="155"/>
      <c r="L17" s="154"/>
      <c r="M17" s="154"/>
      <c r="N17" s="155"/>
      <c r="O17" s="161"/>
      <c r="P17" s="154"/>
      <c r="Q17" s="160"/>
      <c r="R17" s="162"/>
    </row>
    <row r="18" spans="1:18" ht="15" x14ac:dyDescent="0.25">
      <c r="A18" s="273">
        <v>17</v>
      </c>
      <c r="B18" s="80" t="s">
        <v>43</v>
      </c>
      <c r="C18" s="267">
        <v>1.2951388888888887E-2</v>
      </c>
      <c r="D18" s="272">
        <v>29</v>
      </c>
      <c r="E18" s="129">
        <v>1.3217592592592593E-2</v>
      </c>
      <c r="F18" s="129">
        <v>1.3414351851851851E-2</v>
      </c>
      <c r="G18" s="153"/>
      <c r="H18" s="154"/>
      <c r="I18" s="155"/>
      <c r="J18" s="155"/>
      <c r="K18" s="155"/>
      <c r="L18" s="154"/>
      <c r="M18" s="154"/>
      <c r="N18" s="155"/>
      <c r="O18" s="161"/>
      <c r="P18" s="154"/>
      <c r="Q18" s="160"/>
      <c r="R18" s="162"/>
    </row>
    <row r="19" spans="1:18" ht="15" x14ac:dyDescent="0.25">
      <c r="A19" s="274">
        <v>18</v>
      </c>
      <c r="B19" s="84" t="s">
        <v>67</v>
      </c>
      <c r="C19" s="268">
        <v>1.3043981481481483E-2</v>
      </c>
      <c r="D19" s="271">
        <v>28</v>
      </c>
      <c r="E19" s="126">
        <v>1.3321759259259261E-2</v>
      </c>
      <c r="F19" s="126">
        <v>1.3611111111111114E-2</v>
      </c>
      <c r="G19" s="153"/>
      <c r="H19" s="154"/>
      <c r="I19" s="155"/>
      <c r="J19" s="155"/>
      <c r="K19" s="155"/>
      <c r="L19" s="155"/>
      <c r="M19" s="155"/>
      <c r="N19" s="155"/>
      <c r="O19" s="156"/>
      <c r="P19" s="159"/>
      <c r="Q19" s="160"/>
      <c r="R19" s="162"/>
    </row>
    <row r="20" spans="1:18" ht="15" x14ac:dyDescent="0.25">
      <c r="A20" s="273">
        <v>19</v>
      </c>
      <c r="B20" s="80" t="s">
        <v>64</v>
      </c>
      <c r="C20" s="267">
        <v>1.3310185185185187E-2</v>
      </c>
      <c r="D20" s="272">
        <v>25</v>
      </c>
      <c r="E20" s="127">
        <v>1.292824074074074E-2</v>
      </c>
      <c r="F20" s="127">
        <v>1.3090277777777779E-2</v>
      </c>
      <c r="G20" s="153"/>
      <c r="H20" s="154"/>
      <c r="I20" s="155"/>
      <c r="J20" s="155"/>
      <c r="K20" s="155"/>
      <c r="L20" s="154"/>
      <c r="M20" s="154"/>
      <c r="N20" s="155"/>
      <c r="O20" s="161"/>
      <c r="P20" s="154"/>
      <c r="Q20" s="160"/>
      <c r="R20" s="162"/>
    </row>
    <row r="21" spans="1:18" ht="15" x14ac:dyDescent="0.25">
      <c r="A21" s="274">
        <v>20</v>
      </c>
      <c r="B21" s="84" t="s">
        <v>73</v>
      </c>
      <c r="C21" s="268">
        <v>1.3483796296296298E-2</v>
      </c>
      <c r="D21" s="271">
        <v>27</v>
      </c>
      <c r="E21" s="126">
        <v>1.4884259259259259E-2</v>
      </c>
      <c r="F21" s="126"/>
      <c r="G21" s="153"/>
      <c r="H21" s="154"/>
      <c r="I21" s="155"/>
      <c r="J21" s="155"/>
      <c r="K21" s="155"/>
      <c r="L21" s="154"/>
      <c r="M21" s="154"/>
      <c r="N21" s="154"/>
      <c r="O21" s="161"/>
      <c r="P21" s="154"/>
      <c r="Q21" s="160"/>
      <c r="R21" s="162"/>
    </row>
    <row r="22" spans="1:18" ht="15" x14ac:dyDescent="0.25">
      <c r="A22" s="273">
        <v>21</v>
      </c>
      <c r="B22" s="80" t="s">
        <v>70</v>
      </c>
      <c r="C22" s="267">
        <v>1.3506944444444445E-2</v>
      </c>
      <c r="D22" s="272">
        <v>26</v>
      </c>
      <c r="E22" s="127">
        <v>1.4154166666666667E-2</v>
      </c>
      <c r="F22" s="127"/>
      <c r="G22" s="153"/>
      <c r="H22" s="155"/>
      <c r="I22" s="155"/>
      <c r="J22" s="155"/>
      <c r="K22" s="155"/>
      <c r="L22" s="154"/>
      <c r="M22" s="154"/>
      <c r="N22" s="154"/>
      <c r="O22" s="161"/>
      <c r="P22" s="154"/>
      <c r="Q22" s="160"/>
      <c r="R22" s="162"/>
    </row>
    <row r="23" spans="1:18" ht="15" x14ac:dyDescent="0.25">
      <c r="A23" s="274">
        <v>22</v>
      </c>
      <c r="B23" s="84" t="s">
        <v>127</v>
      </c>
      <c r="C23" s="268">
        <v>1.3553240740740741E-2</v>
      </c>
      <c r="D23" s="271">
        <v>25</v>
      </c>
      <c r="E23" s="126"/>
      <c r="F23" s="126"/>
      <c r="G23" s="153"/>
      <c r="H23" s="154"/>
      <c r="I23" s="155"/>
      <c r="J23" s="155"/>
      <c r="K23" s="155"/>
      <c r="L23" s="154"/>
      <c r="M23" s="154"/>
      <c r="N23" s="154"/>
      <c r="O23" s="161"/>
      <c r="P23" s="154"/>
      <c r="Q23" s="160"/>
      <c r="R23" s="162"/>
    </row>
    <row r="24" spans="1:18" ht="15" x14ac:dyDescent="0.25">
      <c r="A24" s="273">
        <v>23</v>
      </c>
      <c r="B24" s="80" t="s">
        <v>72</v>
      </c>
      <c r="C24" s="267">
        <v>1.3877314814814815E-2</v>
      </c>
      <c r="D24" s="272">
        <v>24</v>
      </c>
      <c r="E24" s="127">
        <v>1.4035879629629629E-2</v>
      </c>
      <c r="F24" s="127"/>
      <c r="G24" s="153"/>
      <c r="H24" s="155"/>
      <c r="I24" s="155"/>
      <c r="J24" s="155"/>
      <c r="K24" s="155"/>
      <c r="L24" s="154"/>
      <c r="M24" s="154"/>
      <c r="N24" s="154"/>
      <c r="O24" s="161"/>
      <c r="P24" s="154"/>
      <c r="Q24" s="160"/>
      <c r="R24" s="162"/>
    </row>
    <row r="25" spans="1:18" ht="15" x14ac:dyDescent="0.25">
      <c r="A25" s="274">
        <v>24</v>
      </c>
      <c r="B25" s="84" t="s">
        <v>53</v>
      </c>
      <c r="C25" s="268">
        <v>1.4178240740740741E-2</v>
      </c>
      <c r="D25" s="271">
        <v>23</v>
      </c>
      <c r="E25" s="126">
        <v>1.3986458333333333E-2</v>
      </c>
      <c r="F25" s="126">
        <v>1.3680555555555555E-2</v>
      </c>
      <c r="G25" s="153"/>
      <c r="H25" s="154"/>
      <c r="I25" s="155"/>
      <c r="J25" s="155"/>
      <c r="K25" s="155"/>
      <c r="L25" s="154"/>
      <c r="M25" s="154"/>
      <c r="N25" s="154"/>
      <c r="O25" s="161"/>
      <c r="P25" s="154"/>
      <c r="Q25" s="160"/>
      <c r="R25" s="162"/>
    </row>
    <row r="26" spans="1:18" x14ac:dyDescent="0.3">
      <c r="A26" s="273">
        <v>25</v>
      </c>
      <c r="B26" s="80" t="s">
        <v>45</v>
      </c>
      <c r="C26" s="267">
        <v>1.4186342592592592E-2</v>
      </c>
      <c r="D26" s="272">
        <v>24</v>
      </c>
      <c r="E26" s="127">
        <v>1.4186342592592592E-2</v>
      </c>
      <c r="F26" s="127">
        <v>1.5590277777777778E-2</v>
      </c>
      <c r="G26" s="153"/>
      <c r="H26" s="155"/>
      <c r="I26" s="155"/>
      <c r="J26" s="155"/>
      <c r="K26" s="155"/>
      <c r="L26" s="154"/>
      <c r="M26" s="154"/>
      <c r="N26" s="154"/>
      <c r="O26" s="161"/>
      <c r="P26" s="154"/>
      <c r="Q26" s="160"/>
      <c r="R26" s="162"/>
    </row>
    <row r="27" spans="1:18" ht="15" x14ac:dyDescent="0.25">
      <c r="A27" s="274">
        <v>26</v>
      </c>
      <c r="B27" s="84" t="s">
        <v>76</v>
      </c>
      <c r="C27" s="268">
        <v>1.4733796296296295E-2</v>
      </c>
      <c r="D27" s="271">
        <v>23</v>
      </c>
      <c r="E27" s="126">
        <v>1.5153935185185185E-2</v>
      </c>
      <c r="F27" s="126"/>
      <c r="G27" s="153"/>
      <c r="H27" s="154"/>
      <c r="I27" s="155"/>
      <c r="J27" s="155"/>
      <c r="K27" s="155"/>
      <c r="L27" s="154"/>
      <c r="M27" s="154"/>
      <c r="N27" s="154"/>
      <c r="O27" s="161"/>
      <c r="P27" s="154"/>
      <c r="Q27" s="160"/>
      <c r="R27" s="162"/>
    </row>
    <row r="28" spans="1:18" ht="15" x14ac:dyDescent="0.25">
      <c r="A28" s="273">
        <v>27</v>
      </c>
      <c r="B28" s="80" t="s">
        <v>75</v>
      </c>
      <c r="C28" s="267">
        <v>1.4826388888888889E-2</v>
      </c>
      <c r="D28" s="272">
        <v>22</v>
      </c>
      <c r="E28" s="127">
        <v>1.5247800925925925E-2</v>
      </c>
      <c r="F28" s="127">
        <v>1.6736111111111111E-2</v>
      </c>
      <c r="G28" s="153"/>
      <c r="H28" s="154"/>
      <c r="I28" s="155"/>
      <c r="J28" s="155"/>
      <c r="K28" s="155"/>
      <c r="L28" s="154"/>
      <c r="M28" s="154"/>
      <c r="N28" s="154"/>
      <c r="O28" s="161"/>
      <c r="P28" s="154"/>
      <c r="Q28" s="160"/>
      <c r="R28" s="162"/>
    </row>
    <row r="29" spans="1:18" ht="15" x14ac:dyDescent="0.25">
      <c r="A29" s="274">
        <v>28</v>
      </c>
      <c r="B29" s="84" t="s">
        <v>81</v>
      </c>
      <c r="C29" s="268">
        <v>1.5277777777777777E-2</v>
      </c>
      <c r="D29" s="271">
        <v>21</v>
      </c>
      <c r="E29" s="126"/>
      <c r="F29" s="126"/>
      <c r="G29" s="153"/>
      <c r="H29" s="154"/>
      <c r="I29" s="155"/>
      <c r="J29" s="155"/>
      <c r="K29" s="155"/>
      <c r="L29" s="154"/>
      <c r="M29" s="154"/>
      <c r="N29" s="154"/>
      <c r="O29" s="161"/>
      <c r="P29" s="154"/>
      <c r="Q29" s="160"/>
      <c r="R29" s="162"/>
    </row>
    <row r="30" spans="1:18" x14ac:dyDescent="0.3">
      <c r="A30" s="273"/>
      <c r="B30" s="80"/>
      <c r="C30" s="267"/>
      <c r="D30" s="272"/>
      <c r="E30" s="127"/>
      <c r="F30" s="132"/>
      <c r="G30" s="153"/>
      <c r="H30" s="154"/>
      <c r="I30" s="155"/>
      <c r="J30" s="155"/>
      <c r="K30" s="155"/>
      <c r="L30" s="154"/>
      <c r="M30" s="154"/>
      <c r="N30" s="154"/>
      <c r="O30" s="161"/>
      <c r="P30" s="154"/>
      <c r="Q30" s="160"/>
      <c r="R30" s="162"/>
    </row>
    <row r="31" spans="1:18" x14ac:dyDescent="0.3">
      <c r="A31" s="274"/>
      <c r="B31" s="84"/>
      <c r="C31" s="268"/>
      <c r="D31" s="271"/>
      <c r="E31" s="126"/>
      <c r="F31" s="131"/>
      <c r="G31" s="153"/>
      <c r="H31" s="155"/>
      <c r="I31" s="155"/>
      <c r="J31" s="155"/>
      <c r="K31" s="155"/>
      <c r="L31" s="154"/>
      <c r="M31" s="154"/>
      <c r="N31" s="154"/>
      <c r="O31" s="161"/>
      <c r="P31" s="154"/>
      <c r="Q31" s="160"/>
      <c r="R31" s="162"/>
    </row>
    <row r="32" spans="1:18" x14ac:dyDescent="0.3">
      <c r="A32" s="273"/>
      <c r="B32" s="80"/>
      <c r="C32" s="267"/>
      <c r="D32" s="272"/>
      <c r="E32" s="127"/>
      <c r="F32" s="132"/>
      <c r="G32" s="153"/>
      <c r="H32" s="155"/>
      <c r="I32" s="155"/>
      <c r="J32" s="155"/>
      <c r="K32" s="155"/>
      <c r="L32" s="154"/>
      <c r="M32" s="154"/>
      <c r="N32" s="154"/>
      <c r="O32" s="161"/>
      <c r="P32" s="154"/>
      <c r="Q32" s="160"/>
      <c r="R32" s="162"/>
    </row>
    <row r="33" spans="1:18" x14ac:dyDescent="0.3">
      <c r="A33" s="274"/>
      <c r="B33" s="84"/>
      <c r="C33" s="268"/>
      <c r="D33" s="271"/>
      <c r="E33" s="126"/>
      <c r="F33" s="131"/>
      <c r="G33" s="153"/>
      <c r="H33" s="155"/>
      <c r="I33" s="155"/>
      <c r="J33" s="155"/>
      <c r="K33" s="154"/>
      <c r="L33" s="154"/>
      <c r="M33" s="154"/>
      <c r="N33" s="154"/>
      <c r="O33" s="161"/>
      <c r="P33" s="154"/>
      <c r="Q33" s="160"/>
      <c r="R33" s="162"/>
    </row>
    <row r="34" spans="1:18" x14ac:dyDescent="0.3">
      <c r="A34" s="273"/>
      <c r="B34" s="80"/>
      <c r="C34" s="268"/>
      <c r="D34" s="272"/>
      <c r="E34" s="127"/>
      <c r="F34" s="132"/>
      <c r="G34" s="153"/>
      <c r="H34" s="155"/>
      <c r="I34" s="155"/>
      <c r="J34" s="155"/>
      <c r="K34" s="154"/>
      <c r="L34" s="154"/>
      <c r="M34" s="154"/>
      <c r="N34" s="154"/>
      <c r="O34" s="161"/>
      <c r="P34" s="154"/>
      <c r="Q34" s="160"/>
      <c r="R34" s="162"/>
    </row>
    <row r="35" spans="1:18" x14ac:dyDescent="0.3">
      <c r="A35" s="274"/>
      <c r="B35" s="84"/>
      <c r="C35" s="268"/>
      <c r="D35" s="271"/>
      <c r="E35" s="126"/>
      <c r="F35" s="131"/>
      <c r="G35" s="153"/>
      <c r="H35" s="154"/>
      <c r="I35" s="155"/>
      <c r="J35" s="155"/>
      <c r="K35" s="154"/>
      <c r="L35" s="154"/>
      <c r="M35" s="154"/>
      <c r="N35" s="154"/>
      <c r="O35" s="161"/>
      <c r="P35" s="154"/>
      <c r="Q35" s="160"/>
      <c r="R35" s="162"/>
    </row>
    <row r="36" spans="1:18" x14ac:dyDescent="0.3">
      <c r="A36" s="79"/>
      <c r="B36" s="80"/>
      <c r="C36" s="179"/>
      <c r="D36" s="70"/>
      <c r="E36" s="179"/>
      <c r="F36" s="181"/>
      <c r="G36" s="153"/>
      <c r="H36" s="154"/>
      <c r="I36" s="155"/>
      <c r="J36" s="155"/>
      <c r="K36" s="154"/>
      <c r="L36" s="154"/>
      <c r="M36" s="154"/>
      <c r="N36" s="154"/>
      <c r="O36" s="161"/>
      <c r="P36" s="154"/>
      <c r="Q36" s="160"/>
      <c r="R36" s="162"/>
    </row>
    <row r="37" spans="1:18" x14ac:dyDescent="0.3">
      <c r="A37" s="83"/>
      <c r="B37" s="84"/>
      <c r="C37" s="180"/>
      <c r="D37" s="64"/>
      <c r="E37" s="180"/>
      <c r="F37" s="182"/>
      <c r="G37" s="153"/>
      <c r="H37" s="154"/>
      <c r="I37" s="155"/>
      <c r="J37" s="155"/>
      <c r="K37" s="154"/>
      <c r="L37" s="154"/>
      <c r="M37" s="154"/>
      <c r="N37" s="154"/>
      <c r="O37" s="161"/>
      <c r="P37" s="154"/>
      <c r="Q37" s="160"/>
      <c r="R37" s="162"/>
    </row>
    <row r="38" spans="1:18" x14ac:dyDescent="0.3">
      <c r="A38" s="79"/>
      <c r="B38" s="80"/>
      <c r="C38" s="178"/>
      <c r="D38" s="187"/>
      <c r="E38" s="178"/>
      <c r="F38" s="181"/>
      <c r="G38" s="153"/>
      <c r="H38" s="154"/>
      <c r="I38" s="155"/>
      <c r="J38" s="155"/>
      <c r="K38" s="154"/>
      <c r="L38" s="154"/>
      <c r="M38" s="154"/>
      <c r="N38" s="154"/>
      <c r="O38" s="161"/>
      <c r="P38" s="154"/>
      <c r="Q38" s="160"/>
      <c r="R38" s="162"/>
    </row>
    <row r="39" spans="1:18" x14ac:dyDescent="0.3">
      <c r="A39" s="158"/>
      <c r="B39" s="169"/>
      <c r="C39" s="170"/>
      <c r="D39" s="170"/>
      <c r="E39" s="170"/>
      <c r="F39" s="170"/>
      <c r="G39" s="153"/>
      <c r="H39" s="154"/>
      <c r="I39" s="155"/>
      <c r="J39" s="155"/>
      <c r="K39" s="154"/>
      <c r="L39" s="154"/>
      <c r="M39" s="154"/>
      <c r="N39" s="154"/>
      <c r="O39" s="161"/>
      <c r="P39" s="154"/>
      <c r="Q39" s="160"/>
      <c r="R39" s="162"/>
    </row>
    <row r="40" spans="1:18" x14ac:dyDescent="0.3">
      <c r="A40" s="158"/>
      <c r="B40" s="169"/>
      <c r="C40" s="170"/>
      <c r="D40" s="170"/>
      <c r="E40" s="170"/>
      <c r="F40" s="170"/>
      <c r="G40" s="153"/>
      <c r="H40" s="154"/>
      <c r="I40" s="155"/>
      <c r="J40" s="155"/>
      <c r="K40" s="154"/>
      <c r="L40" s="154"/>
      <c r="M40" s="154"/>
      <c r="N40" s="154"/>
      <c r="O40" s="161"/>
      <c r="P40" s="154"/>
      <c r="Q40" s="160"/>
      <c r="R40" s="162"/>
    </row>
    <row r="41" spans="1:18" x14ac:dyDescent="0.3">
      <c r="A41" s="158"/>
      <c r="B41" s="169"/>
      <c r="C41" s="170"/>
      <c r="D41" s="170"/>
      <c r="E41" s="170"/>
      <c r="F41" s="170"/>
      <c r="G41" s="153"/>
      <c r="H41" s="154"/>
      <c r="I41" s="155"/>
      <c r="J41" s="155"/>
      <c r="K41" s="154"/>
      <c r="L41" s="154"/>
      <c r="M41" s="154"/>
      <c r="N41" s="154"/>
      <c r="O41" s="161"/>
      <c r="P41" s="154"/>
      <c r="Q41" s="160"/>
      <c r="R41" s="162"/>
    </row>
    <row r="42" spans="1:18" x14ac:dyDescent="0.3">
      <c r="A42" s="158"/>
      <c r="B42" s="169"/>
      <c r="C42" s="170"/>
      <c r="D42" s="170"/>
      <c r="E42" s="170"/>
      <c r="F42" s="170"/>
      <c r="G42" s="153"/>
      <c r="H42" s="154"/>
      <c r="I42" s="155"/>
      <c r="J42" s="155"/>
      <c r="K42" s="154"/>
      <c r="L42" s="154"/>
      <c r="M42" s="154"/>
      <c r="N42" s="154"/>
      <c r="O42" s="161"/>
      <c r="P42" s="154"/>
      <c r="Q42" s="160"/>
      <c r="R42" s="162"/>
    </row>
    <row r="43" spans="1:18" x14ac:dyDescent="0.3">
      <c r="A43" s="158"/>
      <c r="B43" s="169"/>
      <c r="C43" s="170"/>
      <c r="D43" s="170"/>
      <c r="E43" s="170"/>
      <c r="F43" s="170"/>
      <c r="G43" s="153"/>
      <c r="H43" s="154"/>
      <c r="I43" s="155"/>
      <c r="J43" s="155"/>
      <c r="K43" s="154"/>
      <c r="L43" s="154"/>
      <c r="M43" s="154"/>
      <c r="N43" s="154"/>
      <c r="O43" s="161"/>
      <c r="P43" s="154"/>
      <c r="Q43" s="160"/>
      <c r="R43" s="162"/>
    </row>
    <row r="44" spans="1:18" x14ac:dyDescent="0.3">
      <c r="A44" s="171"/>
      <c r="B44" s="169"/>
      <c r="C44" s="170"/>
      <c r="D44" s="170"/>
      <c r="E44" s="170"/>
      <c r="F44" s="170"/>
      <c r="G44" s="153"/>
      <c r="H44" s="154"/>
      <c r="I44" s="155"/>
      <c r="J44" s="155"/>
      <c r="K44" s="154"/>
      <c r="L44" s="154"/>
      <c r="M44" s="154"/>
      <c r="N44" s="154"/>
      <c r="O44" s="161"/>
      <c r="P44" s="154"/>
      <c r="Q44" s="160"/>
      <c r="R44" s="162"/>
    </row>
    <row r="45" spans="1:18" x14ac:dyDescent="0.3">
      <c r="A45" s="162"/>
      <c r="B45" s="172"/>
      <c r="C45" s="173"/>
      <c r="D45" s="173"/>
      <c r="E45" s="173"/>
      <c r="F45" s="173"/>
      <c r="G45" s="153"/>
      <c r="H45" s="154"/>
      <c r="I45" s="155"/>
      <c r="J45" s="155"/>
      <c r="K45" s="154"/>
      <c r="L45" s="154"/>
      <c r="M45" s="154"/>
      <c r="N45" s="154"/>
      <c r="O45" s="161"/>
      <c r="P45" s="154"/>
      <c r="Q45" s="160"/>
      <c r="R45" s="162"/>
    </row>
    <row r="46" spans="1:18" x14ac:dyDescent="0.3">
      <c r="A46" s="162"/>
      <c r="B46" s="172"/>
      <c r="C46" s="173"/>
      <c r="D46" s="173"/>
      <c r="E46" s="173"/>
      <c r="F46" s="173"/>
      <c r="G46" s="153"/>
      <c r="H46" s="154"/>
      <c r="I46" s="155"/>
      <c r="J46" s="155"/>
      <c r="K46" s="154"/>
      <c r="L46" s="154"/>
      <c r="M46" s="154"/>
      <c r="N46" s="154"/>
      <c r="O46" s="161"/>
      <c r="P46" s="154"/>
      <c r="Q46" s="160"/>
      <c r="R46" s="162"/>
    </row>
    <row r="47" spans="1:18" x14ac:dyDescent="0.3">
      <c r="A47" s="162"/>
      <c r="B47" s="172"/>
      <c r="C47" s="173"/>
      <c r="D47" s="173"/>
      <c r="E47" s="173"/>
      <c r="F47" s="173"/>
      <c r="G47" s="153"/>
      <c r="H47" s="154"/>
      <c r="I47" s="155"/>
      <c r="J47" s="155"/>
      <c r="K47" s="154"/>
      <c r="L47" s="154"/>
      <c r="M47" s="154"/>
      <c r="N47" s="154"/>
      <c r="O47" s="161"/>
      <c r="P47" s="154"/>
      <c r="Q47" s="160"/>
      <c r="R47" s="162"/>
    </row>
    <row r="48" spans="1:18" x14ac:dyDescent="0.3">
      <c r="A48" s="162"/>
      <c r="B48" s="172"/>
      <c r="C48" s="173"/>
      <c r="D48" s="173"/>
      <c r="E48" s="173"/>
      <c r="F48" s="173"/>
      <c r="G48" s="153"/>
      <c r="H48" s="154"/>
      <c r="I48" s="155"/>
      <c r="J48" s="155"/>
      <c r="K48" s="154"/>
      <c r="L48" s="154"/>
      <c r="M48" s="154"/>
      <c r="N48" s="154"/>
      <c r="O48" s="161"/>
      <c r="P48" s="154"/>
      <c r="Q48" s="160"/>
      <c r="R48" s="162"/>
    </row>
    <row r="49" spans="1:18" x14ac:dyDescent="0.3">
      <c r="A49" s="162"/>
      <c r="B49" s="172"/>
      <c r="C49" s="173"/>
      <c r="D49" s="173"/>
      <c r="E49" s="173"/>
      <c r="F49" s="173"/>
      <c r="G49" s="153"/>
      <c r="H49" s="154"/>
      <c r="I49" s="155"/>
      <c r="J49" s="155"/>
      <c r="K49" s="154"/>
      <c r="L49" s="154"/>
      <c r="M49" s="154"/>
      <c r="N49" s="154"/>
      <c r="O49" s="161"/>
      <c r="P49" s="154"/>
      <c r="Q49" s="160"/>
      <c r="R49" s="162"/>
    </row>
    <row r="50" spans="1:18" x14ac:dyDescent="0.3">
      <c r="A50" s="162"/>
      <c r="B50" s="172"/>
      <c r="C50" s="173"/>
      <c r="D50" s="173"/>
      <c r="E50" s="173"/>
      <c r="F50" s="173"/>
      <c r="G50" s="153"/>
      <c r="H50" s="154"/>
      <c r="I50" s="155"/>
      <c r="J50" s="155"/>
      <c r="K50" s="154"/>
      <c r="L50" s="154"/>
      <c r="M50" s="154"/>
      <c r="N50" s="154"/>
      <c r="O50" s="161"/>
      <c r="P50" s="154"/>
      <c r="Q50" s="160"/>
      <c r="R50" s="162"/>
    </row>
    <row r="51" spans="1:18" x14ac:dyDescent="0.3">
      <c r="A51" s="162"/>
      <c r="B51" s="172"/>
      <c r="C51" s="173"/>
      <c r="D51" s="173"/>
      <c r="E51" s="173"/>
      <c r="F51" s="173"/>
      <c r="G51" s="153"/>
      <c r="H51" s="154"/>
      <c r="I51" s="155"/>
      <c r="J51" s="155"/>
      <c r="K51" s="154"/>
      <c r="L51" s="154"/>
      <c r="M51" s="154"/>
      <c r="N51" s="154"/>
      <c r="O51" s="161"/>
      <c r="P51" s="154"/>
      <c r="Q51" s="160"/>
      <c r="R51" s="162"/>
    </row>
    <row r="52" spans="1:18" x14ac:dyDescent="0.3">
      <c r="A52" s="162"/>
      <c r="B52" s="172"/>
      <c r="C52" s="173"/>
      <c r="D52" s="173"/>
      <c r="E52" s="173"/>
      <c r="F52" s="173"/>
      <c r="G52" s="153"/>
      <c r="H52" s="154"/>
      <c r="I52" s="155"/>
      <c r="J52" s="155"/>
      <c r="K52" s="154"/>
      <c r="L52" s="154"/>
      <c r="M52" s="154"/>
      <c r="N52" s="154"/>
      <c r="O52" s="161"/>
      <c r="P52" s="154"/>
      <c r="Q52" s="160"/>
      <c r="R52" s="162"/>
    </row>
    <row r="53" spans="1:18" x14ac:dyDescent="0.3">
      <c r="A53" s="162"/>
      <c r="B53" s="172"/>
      <c r="C53" s="173"/>
      <c r="D53" s="173"/>
      <c r="E53" s="173"/>
      <c r="F53" s="173"/>
      <c r="G53" s="153"/>
      <c r="H53" s="154"/>
      <c r="I53" s="155"/>
      <c r="J53" s="155"/>
      <c r="K53" s="154"/>
      <c r="L53" s="154"/>
      <c r="M53" s="154"/>
      <c r="N53" s="154"/>
      <c r="O53" s="161"/>
      <c r="P53" s="154"/>
      <c r="Q53" s="160"/>
      <c r="R53" s="162"/>
    </row>
    <row r="54" spans="1:18" x14ac:dyDescent="0.3">
      <c r="A54" s="162"/>
      <c r="B54" s="172"/>
      <c r="C54" s="173"/>
      <c r="D54" s="173"/>
      <c r="E54" s="173"/>
      <c r="F54" s="173"/>
      <c r="G54" s="153"/>
      <c r="H54" s="154"/>
      <c r="I54" s="155"/>
      <c r="J54" s="155"/>
      <c r="K54" s="154"/>
      <c r="L54" s="154"/>
      <c r="M54" s="154"/>
      <c r="N54" s="154"/>
      <c r="O54" s="161"/>
      <c r="P54" s="154"/>
      <c r="Q54" s="160"/>
      <c r="R54" s="162"/>
    </row>
    <row r="55" spans="1:18" x14ac:dyDescent="0.3">
      <c r="A55" s="162"/>
      <c r="B55" s="172"/>
      <c r="C55" s="173"/>
      <c r="D55" s="173"/>
      <c r="E55" s="173"/>
      <c r="F55" s="173"/>
      <c r="G55" s="153"/>
      <c r="H55" s="154"/>
      <c r="I55" s="155"/>
      <c r="J55" s="155"/>
      <c r="K55" s="154"/>
      <c r="L55" s="154"/>
      <c r="M55" s="154"/>
      <c r="N55" s="154"/>
      <c r="O55" s="161"/>
      <c r="P55" s="154"/>
      <c r="Q55" s="160"/>
      <c r="R55" s="162"/>
    </row>
    <row r="56" spans="1:18" x14ac:dyDescent="0.3">
      <c r="A56" s="162"/>
      <c r="B56" s="172"/>
      <c r="C56" s="173"/>
      <c r="D56" s="173"/>
      <c r="E56" s="173"/>
      <c r="F56" s="173"/>
      <c r="G56" s="153"/>
      <c r="H56" s="154"/>
      <c r="I56" s="155"/>
      <c r="J56" s="155"/>
      <c r="K56" s="154"/>
      <c r="L56" s="154"/>
      <c r="M56" s="154"/>
      <c r="N56" s="154"/>
      <c r="O56" s="161"/>
      <c r="P56" s="154"/>
      <c r="Q56" s="160"/>
      <c r="R56" s="162"/>
    </row>
    <row r="57" spans="1:18" x14ac:dyDescent="0.3">
      <c r="A57" s="162"/>
      <c r="B57" s="172"/>
      <c r="C57" s="173"/>
      <c r="D57" s="173"/>
      <c r="E57" s="173"/>
      <c r="F57" s="173"/>
      <c r="G57" s="153"/>
      <c r="H57" s="154"/>
      <c r="I57" s="155"/>
      <c r="J57" s="155"/>
      <c r="K57" s="154"/>
      <c r="L57" s="154"/>
      <c r="M57" s="154"/>
      <c r="N57" s="154"/>
      <c r="O57" s="161"/>
      <c r="P57" s="154"/>
      <c r="Q57" s="160"/>
      <c r="R57" s="162"/>
    </row>
    <row r="58" spans="1:18" x14ac:dyDescent="0.3">
      <c r="A58" s="162"/>
      <c r="B58" s="172"/>
      <c r="C58" s="173"/>
      <c r="D58" s="173"/>
      <c r="E58" s="173"/>
      <c r="F58" s="173"/>
      <c r="G58" s="153"/>
      <c r="H58" s="154"/>
      <c r="I58" s="155"/>
      <c r="J58" s="155"/>
      <c r="K58" s="154"/>
      <c r="L58" s="154"/>
      <c r="M58" s="154"/>
      <c r="N58" s="154"/>
      <c r="O58" s="161"/>
      <c r="P58" s="154"/>
      <c r="Q58" s="160"/>
      <c r="R58" s="162"/>
    </row>
    <row r="59" spans="1:18" x14ac:dyDescent="0.3">
      <c r="A59" s="162"/>
      <c r="B59" s="172"/>
      <c r="C59" s="173"/>
      <c r="D59" s="173"/>
      <c r="E59" s="173"/>
      <c r="F59" s="173"/>
      <c r="G59" s="153"/>
      <c r="H59" s="154"/>
      <c r="I59" s="155"/>
      <c r="J59" s="155"/>
      <c r="K59" s="154"/>
      <c r="L59" s="154"/>
      <c r="M59" s="154"/>
      <c r="N59" s="154"/>
      <c r="O59" s="161"/>
      <c r="P59" s="154"/>
      <c r="Q59" s="160"/>
      <c r="R59" s="162"/>
    </row>
    <row r="60" spans="1:18" x14ac:dyDescent="0.3">
      <c r="A60" s="162"/>
      <c r="B60" s="172"/>
      <c r="C60" s="173"/>
      <c r="D60" s="173"/>
      <c r="E60" s="173"/>
      <c r="F60" s="173"/>
      <c r="G60" s="153"/>
      <c r="H60" s="154"/>
      <c r="I60" s="155"/>
      <c r="J60" s="155"/>
      <c r="K60" s="154"/>
      <c r="L60" s="154"/>
      <c r="M60" s="154"/>
      <c r="N60" s="154"/>
      <c r="O60" s="161"/>
      <c r="P60" s="154"/>
      <c r="Q60" s="160"/>
      <c r="R60" s="162"/>
    </row>
    <row r="61" spans="1:18" x14ac:dyDescent="0.3">
      <c r="A61" s="162"/>
      <c r="B61" s="172"/>
      <c r="C61" s="173"/>
      <c r="D61" s="173"/>
      <c r="E61" s="173"/>
      <c r="F61" s="173"/>
      <c r="G61" s="153"/>
      <c r="H61" s="154"/>
      <c r="I61" s="155"/>
      <c r="J61" s="155"/>
      <c r="K61" s="154"/>
      <c r="L61" s="154"/>
      <c r="M61" s="154"/>
      <c r="N61" s="154"/>
      <c r="O61" s="161"/>
      <c r="P61" s="154"/>
      <c r="Q61" s="160"/>
      <c r="R61" s="162"/>
    </row>
    <row r="62" spans="1:18" x14ac:dyDescent="0.3">
      <c r="A62" s="162"/>
      <c r="B62" s="172"/>
      <c r="C62" s="173"/>
      <c r="D62" s="173"/>
      <c r="E62" s="173"/>
      <c r="F62" s="173"/>
      <c r="G62" s="153"/>
      <c r="H62" s="154"/>
      <c r="I62" s="155"/>
      <c r="J62" s="155"/>
      <c r="K62" s="154"/>
      <c r="L62" s="154"/>
      <c r="M62" s="154"/>
      <c r="N62" s="154"/>
      <c r="O62" s="161"/>
      <c r="P62" s="154"/>
      <c r="Q62" s="160"/>
      <c r="R62" s="162"/>
    </row>
    <row r="63" spans="1:18" x14ac:dyDescent="0.3">
      <c r="A63" s="162"/>
      <c r="B63" s="172"/>
      <c r="C63" s="173"/>
      <c r="D63" s="173"/>
      <c r="E63" s="173"/>
      <c r="F63" s="173"/>
      <c r="G63" s="153"/>
      <c r="H63" s="154"/>
      <c r="I63" s="155"/>
      <c r="J63" s="155"/>
      <c r="K63" s="154"/>
      <c r="L63" s="154"/>
      <c r="M63" s="154"/>
      <c r="N63" s="154"/>
      <c r="O63" s="161"/>
      <c r="P63" s="154"/>
      <c r="Q63" s="160"/>
      <c r="R63" s="162"/>
    </row>
    <row r="64" spans="1:18" x14ac:dyDescent="0.3">
      <c r="A64" s="162"/>
      <c r="B64" s="172"/>
      <c r="C64" s="173"/>
      <c r="D64" s="173"/>
      <c r="E64" s="173"/>
      <c r="F64" s="173"/>
      <c r="G64" s="153"/>
      <c r="H64" s="154"/>
      <c r="I64" s="155"/>
      <c r="J64" s="155"/>
      <c r="K64" s="154"/>
      <c r="L64" s="154"/>
      <c r="M64" s="154"/>
      <c r="N64" s="154"/>
      <c r="O64" s="161"/>
      <c r="P64" s="154"/>
      <c r="Q64" s="160"/>
      <c r="R64" s="162"/>
    </row>
    <row r="65" spans="1:18" x14ac:dyDescent="0.3">
      <c r="A65" s="162"/>
      <c r="B65" s="172"/>
      <c r="C65" s="173"/>
      <c r="D65" s="173"/>
      <c r="E65" s="173"/>
      <c r="F65" s="173"/>
      <c r="G65" s="153"/>
      <c r="H65" s="154"/>
      <c r="I65" s="155"/>
      <c r="J65" s="155"/>
      <c r="K65" s="154"/>
      <c r="L65" s="154"/>
      <c r="M65" s="154"/>
      <c r="N65" s="154"/>
      <c r="O65" s="161"/>
      <c r="P65" s="154"/>
      <c r="Q65" s="160"/>
      <c r="R65" s="162"/>
    </row>
    <row r="66" spans="1:18" x14ac:dyDescent="0.3">
      <c r="A66" s="162"/>
      <c r="B66" s="172"/>
      <c r="C66" s="173"/>
      <c r="D66" s="173"/>
      <c r="E66" s="173"/>
      <c r="F66" s="173"/>
      <c r="G66" s="153"/>
      <c r="H66" s="154"/>
      <c r="I66" s="155"/>
      <c r="J66" s="155"/>
      <c r="K66" s="154"/>
      <c r="L66" s="154"/>
      <c r="M66" s="154"/>
      <c r="N66" s="154"/>
      <c r="O66" s="161"/>
      <c r="P66" s="154"/>
      <c r="Q66" s="160"/>
      <c r="R66" s="162"/>
    </row>
    <row r="67" spans="1:18" x14ac:dyDescent="0.3">
      <c r="A67" s="162"/>
      <c r="B67" s="172"/>
      <c r="C67" s="173"/>
      <c r="D67" s="173"/>
      <c r="E67" s="173"/>
      <c r="F67" s="173"/>
      <c r="G67" s="153"/>
      <c r="H67" s="154"/>
      <c r="I67" s="155"/>
      <c r="J67" s="155"/>
      <c r="K67" s="154"/>
      <c r="L67" s="154"/>
      <c r="M67" s="154"/>
      <c r="N67" s="154"/>
      <c r="O67" s="161"/>
      <c r="P67" s="154"/>
      <c r="Q67" s="160"/>
      <c r="R67" s="162"/>
    </row>
    <row r="68" spans="1:18" x14ac:dyDescent="0.3">
      <c r="A68" s="162"/>
      <c r="B68" s="172"/>
      <c r="C68" s="173"/>
      <c r="D68" s="173"/>
      <c r="E68" s="173"/>
      <c r="F68" s="173"/>
      <c r="G68" s="153"/>
      <c r="H68" s="154"/>
      <c r="I68" s="155"/>
      <c r="J68" s="155"/>
      <c r="K68" s="154"/>
      <c r="L68" s="154"/>
      <c r="M68" s="154"/>
      <c r="N68" s="154"/>
      <c r="O68" s="161"/>
      <c r="P68" s="154"/>
      <c r="Q68" s="160"/>
      <c r="R68" s="162"/>
    </row>
    <row r="69" spans="1:18" x14ac:dyDescent="0.3">
      <c r="A69" s="162"/>
      <c r="B69" s="172"/>
      <c r="C69" s="173"/>
      <c r="D69" s="173"/>
      <c r="E69" s="173"/>
      <c r="F69" s="173"/>
      <c r="G69" s="153"/>
      <c r="H69" s="154"/>
      <c r="I69" s="155"/>
      <c r="J69" s="155"/>
      <c r="K69" s="154"/>
      <c r="L69" s="154"/>
      <c r="M69" s="154"/>
      <c r="N69" s="154"/>
      <c r="O69" s="161"/>
      <c r="P69" s="154"/>
      <c r="Q69" s="160"/>
      <c r="R69" s="162"/>
    </row>
    <row r="70" spans="1:18" x14ac:dyDescent="0.3">
      <c r="A70" s="162"/>
      <c r="B70" s="172"/>
      <c r="C70" s="173"/>
      <c r="D70" s="173"/>
      <c r="E70" s="173"/>
      <c r="F70" s="173"/>
      <c r="G70" s="153"/>
      <c r="H70" s="154"/>
      <c r="I70" s="155"/>
      <c r="J70" s="155"/>
      <c r="K70" s="154"/>
      <c r="L70" s="154"/>
      <c r="M70" s="154"/>
      <c r="N70" s="154"/>
      <c r="O70" s="161"/>
      <c r="P70" s="154"/>
      <c r="Q70" s="160"/>
      <c r="R70" s="162"/>
    </row>
    <row r="71" spans="1:18" x14ac:dyDescent="0.3">
      <c r="A71" s="162"/>
      <c r="B71" s="172"/>
      <c r="C71" s="173"/>
      <c r="D71" s="173"/>
      <c r="E71" s="173"/>
      <c r="F71" s="173"/>
      <c r="G71" s="153"/>
      <c r="H71" s="154"/>
      <c r="I71" s="155"/>
      <c r="J71" s="155"/>
      <c r="K71" s="154"/>
      <c r="L71" s="154"/>
      <c r="M71" s="154"/>
      <c r="N71" s="154"/>
      <c r="O71" s="161"/>
      <c r="P71" s="154"/>
      <c r="Q71" s="160"/>
      <c r="R71" s="162"/>
    </row>
    <row r="72" spans="1:18" x14ac:dyDescent="0.3">
      <c r="A72" s="162"/>
      <c r="B72" s="172"/>
      <c r="C72" s="173"/>
      <c r="D72" s="173"/>
      <c r="E72" s="173"/>
      <c r="F72" s="173"/>
      <c r="G72" s="153"/>
      <c r="H72" s="154"/>
      <c r="I72" s="155"/>
      <c r="J72" s="155"/>
      <c r="K72" s="154"/>
      <c r="L72" s="154"/>
      <c r="M72" s="154"/>
      <c r="N72" s="154"/>
      <c r="O72" s="161"/>
      <c r="P72" s="154"/>
      <c r="Q72" s="160"/>
      <c r="R72" s="162"/>
    </row>
    <row r="73" spans="1:18" x14ac:dyDescent="0.3">
      <c r="A73" s="162"/>
      <c r="B73" s="172"/>
      <c r="C73" s="173"/>
      <c r="D73" s="173"/>
      <c r="E73" s="173"/>
      <c r="F73" s="173"/>
      <c r="G73" s="153"/>
      <c r="H73" s="154"/>
      <c r="I73" s="155"/>
      <c r="J73" s="155"/>
      <c r="K73" s="154"/>
      <c r="L73" s="154"/>
      <c r="M73" s="154"/>
      <c r="N73" s="154"/>
      <c r="O73" s="161"/>
      <c r="P73" s="154"/>
      <c r="Q73" s="160"/>
      <c r="R73" s="162"/>
    </row>
    <row r="74" spans="1:18" x14ac:dyDescent="0.3">
      <c r="A74" s="162"/>
      <c r="B74" s="172"/>
      <c r="C74" s="173"/>
      <c r="D74" s="173"/>
      <c r="E74" s="173"/>
      <c r="F74" s="173"/>
      <c r="G74" s="153"/>
      <c r="H74" s="154"/>
      <c r="I74" s="155"/>
      <c r="J74" s="155"/>
      <c r="K74" s="154"/>
      <c r="L74" s="154"/>
      <c r="M74" s="154"/>
      <c r="N74" s="154"/>
      <c r="O74" s="161"/>
      <c r="P74" s="154"/>
      <c r="Q74" s="160"/>
      <c r="R74" s="162"/>
    </row>
    <row r="75" spans="1:18" x14ac:dyDescent="0.3">
      <c r="A75" s="162"/>
      <c r="B75" s="172"/>
      <c r="C75" s="173"/>
      <c r="D75" s="173"/>
      <c r="E75" s="173"/>
      <c r="F75" s="173"/>
      <c r="G75" s="153"/>
      <c r="H75" s="154"/>
      <c r="I75" s="155"/>
      <c r="J75" s="155"/>
      <c r="K75" s="154"/>
      <c r="L75" s="154"/>
      <c r="M75" s="154"/>
      <c r="N75" s="154"/>
      <c r="O75" s="161"/>
      <c r="P75" s="154"/>
      <c r="Q75" s="160"/>
      <c r="R75" s="162"/>
    </row>
    <row r="76" spans="1:18" x14ac:dyDescent="0.3">
      <c r="A76" s="162"/>
      <c r="B76" s="172"/>
      <c r="C76" s="173"/>
      <c r="D76" s="173"/>
      <c r="E76" s="173"/>
      <c r="F76" s="173"/>
      <c r="G76" s="153"/>
      <c r="H76" s="154"/>
      <c r="I76" s="155"/>
      <c r="J76" s="155"/>
      <c r="K76" s="154"/>
      <c r="L76" s="154"/>
      <c r="M76" s="154"/>
      <c r="N76" s="154"/>
      <c r="O76" s="161"/>
      <c r="P76" s="154"/>
      <c r="Q76" s="160"/>
      <c r="R76" s="162"/>
    </row>
    <row r="77" spans="1:18" x14ac:dyDescent="0.3">
      <c r="A77" s="162"/>
      <c r="B77" s="172"/>
      <c r="C77" s="173"/>
      <c r="D77" s="173"/>
      <c r="E77" s="173"/>
      <c r="F77" s="173"/>
      <c r="G77" s="153"/>
      <c r="H77" s="154"/>
      <c r="I77" s="155"/>
      <c r="J77" s="155"/>
      <c r="K77" s="154"/>
      <c r="L77" s="154"/>
      <c r="M77" s="154"/>
      <c r="N77" s="154"/>
      <c r="O77" s="161"/>
      <c r="P77" s="154"/>
      <c r="Q77" s="160"/>
      <c r="R77" s="162"/>
    </row>
    <row r="78" spans="1:18" x14ac:dyDescent="0.3">
      <c r="A78" s="162"/>
      <c r="B78" s="172"/>
      <c r="C78" s="173"/>
      <c r="D78" s="173"/>
      <c r="E78" s="173"/>
      <c r="F78" s="173"/>
      <c r="G78" s="153"/>
      <c r="H78" s="154"/>
      <c r="I78" s="155"/>
      <c r="J78" s="155"/>
      <c r="K78" s="154"/>
      <c r="L78" s="154"/>
      <c r="M78" s="154"/>
      <c r="N78" s="154"/>
      <c r="O78" s="161"/>
      <c r="P78" s="154"/>
      <c r="Q78" s="160"/>
      <c r="R78" s="162"/>
    </row>
    <row r="79" spans="1:18" x14ac:dyDescent="0.3">
      <c r="A79" s="162"/>
      <c r="B79" s="172"/>
      <c r="C79" s="173"/>
      <c r="D79" s="173"/>
      <c r="E79" s="173"/>
      <c r="F79" s="173"/>
      <c r="G79" s="153"/>
      <c r="H79" s="154"/>
      <c r="I79" s="155"/>
      <c r="J79" s="155"/>
      <c r="K79" s="154"/>
      <c r="L79" s="154"/>
      <c r="M79" s="154"/>
      <c r="N79" s="154"/>
      <c r="O79" s="161"/>
      <c r="P79" s="154"/>
      <c r="Q79" s="160"/>
      <c r="R79" s="162"/>
    </row>
    <row r="80" spans="1:18" x14ac:dyDescent="0.3">
      <c r="A80" s="162"/>
      <c r="B80" s="172"/>
      <c r="C80" s="173"/>
      <c r="D80" s="173"/>
      <c r="E80" s="173"/>
      <c r="F80" s="173"/>
      <c r="G80" s="153"/>
      <c r="H80" s="154"/>
      <c r="I80" s="155"/>
      <c r="J80" s="155"/>
      <c r="K80" s="154"/>
      <c r="L80" s="154"/>
      <c r="M80" s="154"/>
      <c r="N80" s="154"/>
      <c r="O80" s="161"/>
      <c r="P80" s="154"/>
      <c r="Q80" s="160"/>
      <c r="R80" s="162"/>
    </row>
    <row r="81" spans="1:18" x14ac:dyDescent="0.3">
      <c r="A81" s="162"/>
      <c r="B81" s="172"/>
      <c r="C81" s="173"/>
      <c r="D81" s="173"/>
      <c r="E81" s="173"/>
      <c r="F81" s="173"/>
      <c r="G81" s="153"/>
      <c r="H81" s="154"/>
      <c r="I81" s="155"/>
      <c r="J81" s="155"/>
      <c r="K81" s="154"/>
      <c r="L81" s="154"/>
      <c r="M81" s="154"/>
      <c r="N81" s="154"/>
      <c r="O81" s="161"/>
      <c r="P81" s="154"/>
      <c r="Q81" s="160"/>
      <c r="R81" s="162"/>
    </row>
    <row r="82" spans="1:18" x14ac:dyDescent="0.3">
      <c r="A82" s="162"/>
      <c r="B82" s="172"/>
      <c r="C82" s="173"/>
      <c r="D82" s="173"/>
      <c r="E82" s="173"/>
      <c r="F82" s="173"/>
      <c r="G82" s="153"/>
      <c r="H82" s="154"/>
      <c r="I82" s="155"/>
      <c r="J82" s="155"/>
      <c r="K82" s="154"/>
      <c r="L82" s="154"/>
      <c r="M82" s="154"/>
      <c r="N82" s="154"/>
      <c r="O82" s="161"/>
      <c r="P82" s="154"/>
      <c r="Q82" s="160"/>
      <c r="R82" s="162"/>
    </row>
    <row r="83" spans="1:18" x14ac:dyDescent="0.3">
      <c r="A83" s="162"/>
      <c r="B83" s="172"/>
      <c r="C83" s="173"/>
      <c r="D83" s="173"/>
      <c r="E83" s="173"/>
      <c r="F83" s="173"/>
      <c r="G83" s="153"/>
      <c r="H83" s="154"/>
      <c r="I83" s="155"/>
      <c r="J83" s="155"/>
      <c r="K83" s="154"/>
      <c r="L83" s="154"/>
      <c r="M83" s="154"/>
      <c r="N83" s="154"/>
      <c r="O83" s="161"/>
      <c r="P83" s="154"/>
      <c r="Q83" s="160"/>
      <c r="R83" s="162"/>
    </row>
    <row r="84" spans="1:18" x14ac:dyDescent="0.3">
      <c r="A84" s="162"/>
      <c r="B84" s="172"/>
      <c r="C84" s="173"/>
      <c r="D84" s="173"/>
      <c r="E84" s="173"/>
      <c r="F84" s="173"/>
      <c r="G84" s="153"/>
      <c r="H84" s="154"/>
      <c r="I84" s="155"/>
      <c r="J84" s="155"/>
      <c r="K84" s="154"/>
      <c r="L84" s="154"/>
      <c r="M84" s="154"/>
      <c r="N84" s="154"/>
      <c r="O84" s="161"/>
      <c r="P84" s="154"/>
      <c r="Q84" s="160"/>
      <c r="R84" s="162"/>
    </row>
    <row r="85" spans="1:18" x14ac:dyDescent="0.3">
      <c r="A85" s="162"/>
      <c r="B85" s="172"/>
      <c r="C85" s="173"/>
      <c r="D85" s="173"/>
      <c r="E85" s="173"/>
      <c r="F85" s="173"/>
      <c r="G85" s="153"/>
      <c r="H85" s="154"/>
      <c r="I85" s="155"/>
      <c r="J85" s="155"/>
      <c r="K85" s="154"/>
      <c r="L85" s="154"/>
      <c r="M85" s="154"/>
      <c r="N85" s="154"/>
      <c r="O85" s="161"/>
      <c r="P85" s="154"/>
      <c r="Q85" s="160"/>
      <c r="R85" s="162"/>
    </row>
    <row r="86" spans="1:18" x14ac:dyDescent="0.3">
      <c r="A86" s="162"/>
      <c r="B86" s="172"/>
      <c r="C86" s="173"/>
      <c r="D86" s="173"/>
      <c r="E86" s="173"/>
      <c r="F86" s="173"/>
      <c r="G86" s="153"/>
      <c r="H86" s="154"/>
      <c r="I86" s="155"/>
      <c r="J86" s="155"/>
      <c r="K86" s="154"/>
      <c r="L86" s="154"/>
      <c r="M86" s="154"/>
      <c r="N86" s="154"/>
      <c r="O86" s="161"/>
      <c r="P86" s="154"/>
      <c r="Q86" s="160"/>
      <c r="R86" s="162"/>
    </row>
    <row r="87" spans="1:18" x14ac:dyDescent="0.3">
      <c r="A87" s="162"/>
      <c r="B87" s="172"/>
      <c r="C87" s="173"/>
      <c r="D87" s="173"/>
      <c r="E87" s="173"/>
      <c r="F87" s="173"/>
      <c r="G87" s="153"/>
      <c r="H87" s="154"/>
      <c r="I87" s="155"/>
      <c r="J87" s="155"/>
      <c r="K87" s="154"/>
      <c r="L87" s="154"/>
      <c r="M87" s="154"/>
      <c r="N87" s="154"/>
      <c r="O87" s="161"/>
      <c r="P87" s="154"/>
      <c r="Q87" s="160"/>
      <c r="R87" s="162"/>
    </row>
    <row r="88" spans="1:18" x14ac:dyDescent="0.3">
      <c r="A88" s="185"/>
      <c r="B88" s="150"/>
      <c r="C88" s="150"/>
      <c r="D88" s="149"/>
      <c r="E88" s="150"/>
      <c r="F88" s="186"/>
    </row>
    <row r="89" spans="1:18" x14ac:dyDescent="0.3">
      <c r="A89" s="185"/>
      <c r="B89" s="150"/>
      <c r="C89" s="150"/>
      <c r="D89" s="149"/>
      <c r="E89" s="150"/>
      <c r="F89" s="186"/>
    </row>
    <row r="90" spans="1:18" x14ac:dyDescent="0.3">
      <c r="A90" s="185"/>
      <c r="B90" s="150"/>
      <c r="C90" s="150"/>
      <c r="D90" s="149"/>
      <c r="E90" s="150"/>
      <c r="F90" s="186"/>
    </row>
    <row r="91" spans="1:18" x14ac:dyDescent="0.3">
      <c r="A91" s="185"/>
      <c r="B91" s="150"/>
      <c r="C91" s="150"/>
      <c r="D91" s="149"/>
      <c r="E91" s="150"/>
      <c r="F91" s="186"/>
    </row>
    <row r="92" spans="1:18" x14ac:dyDescent="0.3">
      <c r="A92" s="185"/>
      <c r="B92" s="150"/>
      <c r="C92" s="150"/>
      <c r="D92" s="149"/>
      <c r="E92" s="150"/>
      <c r="F92" s="186"/>
    </row>
    <row r="93" spans="1:18" x14ac:dyDescent="0.3">
      <c r="A93" s="185"/>
      <c r="B93" s="150"/>
      <c r="C93" s="150"/>
      <c r="D93" s="149"/>
      <c r="E93" s="150"/>
      <c r="F93" s="186"/>
    </row>
    <row r="94" spans="1:18" x14ac:dyDescent="0.3">
      <c r="A94" s="185"/>
      <c r="B94" s="150"/>
      <c r="C94" s="150"/>
      <c r="D94" s="149"/>
      <c r="E94" s="150"/>
      <c r="F94" s="186"/>
    </row>
    <row r="95" spans="1:18" x14ac:dyDescent="0.3">
      <c r="A95" s="185"/>
      <c r="B95" s="150"/>
      <c r="C95" s="150"/>
      <c r="D95" s="149"/>
      <c r="E95" s="150"/>
      <c r="F95" s="186"/>
    </row>
    <row r="96" spans="1:18" x14ac:dyDescent="0.3">
      <c r="A96" s="185"/>
      <c r="B96" s="150"/>
      <c r="C96" s="150"/>
      <c r="D96" s="149"/>
      <c r="E96" s="150"/>
      <c r="F96" s="186"/>
    </row>
    <row r="97" spans="1:6" x14ac:dyDescent="0.3">
      <c r="A97" s="185"/>
      <c r="B97" s="150"/>
      <c r="C97" s="150"/>
      <c r="D97" s="149"/>
      <c r="E97" s="150"/>
      <c r="F97" s="186"/>
    </row>
    <row r="98" spans="1:6" x14ac:dyDescent="0.3">
      <c r="A98" s="185"/>
      <c r="B98" s="150"/>
      <c r="C98" s="150"/>
      <c r="D98" s="149"/>
      <c r="E98" s="150"/>
      <c r="F98" s="186"/>
    </row>
    <row r="99" spans="1:6" x14ac:dyDescent="0.3">
      <c r="A99" s="185"/>
      <c r="B99" s="150"/>
      <c r="C99" s="150"/>
      <c r="D99" s="149"/>
      <c r="E99" s="150"/>
      <c r="F99" s="186"/>
    </row>
    <row r="100" spans="1:6" x14ac:dyDescent="0.3">
      <c r="A100" s="185"/>
      <c r="B100" s="150"/>
      <c r="C100" s="150"/>
      <c r="D100" s="149"/>
      <c r="E100" s="150"/>
      <c r="F100" s="186"/>
    </row>
    <row r="101" spans="1:6" x14ac:dyDescent="0.3">
      <c r="A101" s="185"/>
      <c r="B101" s="150"/>
      <c r="C101" s="150"/>
      <c r="D101" s="149"/>
      <c r="E101" s="150"/>
      <c r="F101" s="186"/>
    </row>
    <row r="102" spans="1:6" x14ac:dyDescent="0.3">
      <c r="A102" s="185"/>
      <c r="B102" s="150"/>
      <c r="C102" s="150"/>
      <c r="D102" s="149"/>
      <c r="E102" s="150"/>
      <c r="F102" s="186"/>
    </row>
    <row r="103" spans="1:6" x14ac:dyDescent="0.3">
      <c r="A103" s="185"/>
      <c r="B103" s="150"/>
      <c r="C103" s="150"/>
      <c r="D103" s="149"/>
      <c r="E103" s="150"/>
      <c r="F103" s="186"/>
    </row>
    <row r="104" spans="1:6" x14ac:dyDescent="0.3">
      <c r="A104" s="185"/>
      <c r="B104" s="150"/>
      <c r="C104" s="150"/>
      <c r="D104" s="149"/>
      <c r="E104" s="150"/>
      <c r="F104" s="186"/>
    </row>
    <row r="105" spans="1:6" x14ac:dyDescent="0.3">
      <c r="A105" s="185"/>
      <c r="B105" s="150"/>
      <c r="C105" s="150"/>
      <c r="D105" s="149"/>
      <c r="E105" s="150"/>
      <c r="F105" s="186"/>
    </row>
    <row r="106" spans="1:6" x14ac:dyDescent="0.3">
      <c r="A106" s="185"/>
      <c r="B106" s="150"/>
      <c r="C106" s="150"/>
      <c r="D106" s="149"/>
      <c r="E106" s="150"/>
      <c r="F106" s="186"/>
    </row>
    <row r="107" spans="1:6" x14ac:dyDescent="0.3">
      <c r="A107" s="185"/>
      <c r="B107" s="150"/>
      <c r="C107" s="150"/>
      <c r="D107" s="149"/>
      <c r="E107" s="150"/>
      <c r="F107" s="186"/>
    </row>
    <row r="108" spans="1:6" x14ac:dyDescent="0.3">
      <c r="A108" s="185"/>
      <c r="B108" s="150"/>
      <c r="C108" s="150"/>
      <c r="D108" s="149"/>
      <c r="E108" s="150"/>
      <c r="F108" s="186"/>
    </row>
    <row r="109" spans="1:6" x14ac:dyDescent="0.3">
      <c r="A109" s="185"/>
      <c r="B109" s="150"/>
      <c r="C109" s="150"/>
      <c r="D109" s="149"/>
      <c r="E109" s="150"/>
      <c r="F109" s="186"/>
    </row>
    <row r="110" spans="1:6" x14ac:dyDescent="0.3">
      <c r="A110" s="185"/>
      <c r="B110" s="150"/>
      <c r="C110" s="150"/>
      <c r="D110" s="149"/>
      <c r="E110" s="150"/>
      <c r="F110" s="186"/>
    </row>
    <row r="111" spans="1:6" x14ac:dyDescent="0.3">
      <c r="A111" s="185"/>
      <c r="B111" s="150"/>
      <c r="C111" s="150"/>
      <c r="D111" s="149"/>
      <c r="E111" s="150"/>
      <c r="F111" s="186"/>
    </row>
    <row r="112" spans="1:6" x14ac:dyDescent="0.3">
      <c r="A112" s="185"/>
      <c r="B112" s="150"/>
      <c r="C112" s="150"/>
      <c r="D112" s="149"/>
      <c r="E112" s="150"/>
      <c r="F112" s="186"/>
    </row>
    <row r="113" spans="1:6" x14ac:dyDescent="0.3">
      <c r="A113" s="185"/>
      <c r="B113" s="150"/>
      <c r="C113" s="150"/>
      <c r="D113" s="149"/>
      <c r="E113" s="150"/>
      <c r="F113" s="186"/>
    </row>
    <row r="114" spans="1:6" x14ac:dyDescent="0.3">
      <c r="A114" s="185"/>
      <c r="B114" s="150"/>
      <c r="C114" s="150"/>
      <c r="D114" s="149"/>
      <c r="E114" s="150"/>
      <c r="F114" s="186"/>
    </row>
    <row r="115" spans="1:6" x14ac:dyDescent="0.3">
      <c r="A115" s="185"/>
      <c r="B115" s="150"/>
      <c r="C115" s="150"/>
      <c r="D115" s="149"/>
      <c r="E115" s="150"/>
      <c r="F115" s="186"/>
    </row>
    <row r="116" spans="1:6" x14ac:dyDescent="0.3">
      <c r="A116" s="185"/>
      <c r="B116" s="150"/>
      <c r="C116" s="150"/>
      <c r="D116" s="149"/>
      <c r="E116" s="150"/>
      <c r="F116" s="186"/>
    </row>
    <row r="117" spans="1:6" x14ac:dyDescent="0.3">
      <c r="A117" s="185"/>
      <c r="B117" s="150"/>
      <c r="C117" s="150"/>
      <c r="D117" s="149"/>
      <c r="E117" s="150"/>
      <c r="F117" s="186"/>
    </row>
    <row r="118" spans="1:6" x14ac:dyDescent="0.3">
      <c r="A118" s="185"/>
      <c r="B118" s="150"/>
      <c r="C118" s="150"/>
      <c r="D118" s="149"/>
      <c r="E118" s="150"/>
      <c r="F118" s="186"/>
    </row>
    <row r="119" spans="1:6" x14ac:dyDescent="0.3">
      <c r="A119" s="185"/>
      <c r="B119" s="150"/>
      <c r="C119" s="150"/>
      <c r="D119" s="149"/>
      <c r="E119" s="150"/>
      <c r="F119" s="186"/>
    </row>
    <row r="120" spans="1:6" x14ac:dyDescent="0.3">
      <c r="A120" s="185"/>
      <c r="B120" s="150"/>
      <c r="C120" s="150"/>
      <c r="D120" s="149"/>
      <c r="E120" s="150"/>
      <c r="F120" s="186"/>
    </row>
    <row r="121" spans="1:6" x14ac:dyDescent="0.3">
      <c r="A121" s="185"/>
      <c r="B121" s="150"/>
      <c r="C121" s="150"/>
      <c r="D121" s="149"/>
      <c r="E121" s="150"/>
      <c r="F121" s="186"/>
    </row>
    <row r="122" spans="1:6" x14ac:dyDescent="0.3">
      <c r="A122" s="185"/>
      <c r="B122" s="150"/>
      <c r="C122" s="150"/>
      <c r="D122" s="149"/>
      <c r="E122" s="150"/>
      <c r="F122" s="186"/>
    </row>
    <row r="123" spans="1:6" x14ac:dyDescent="0.3">
      <c r="A123" s="185"/>
      <c r="B123" s="150"/>
      <c r="C123" s="150"/>
      <c r="D123" s="149"/>
      <c r="E123" s="150"/>
      <c r="F123" s="186"/>
    </row>
    <row r="124" spans="1:6" x14ac:dyDescent="0.3">
      <c r="A124" s="185"/>
      <c r="B124" s="150"/>
      <c r="C124" s="150"/>
      <c r="D124" s="149"/>
      <c r="E124" s="150"/>
      <c r="F124" s="186"/>
    </row>
    <row r="125" spans="1:6" x14ac:dyDescent="0.3">
      <c r="A125" s="185"/>
      <c r="B125" s="150"/>
      <c r="C125" s="150"/>
      <c r="D125" s="149"/>
      <c r="E125" s="150"/>
      <c r="F125" s="186"/>
    </row>
    <row r="126" spans="1:6" x14ac:dyDescent="0.3">
      <c r="A126" s="185"/>
      <c r="B126" s="150"/>
      <c r="C126" s="150"/>
      <c r="D126" s="149"/>
      <c r="E126" s="150"/>
      <c r="F126" s="186"/>
    </row>
    <row r="127" spans="1:6" x14ac:dyDescent="0.3">
      <c r="A127" s="185"/>
      <c r="B127" s="150"/>
      <c r="C127" s="150"/>
      <c r="D127" s="149"/>
      <c r="E127" s="150"/>
      <c r="F127" s="186"/>
    </row>
    <row r="128" spans="1:6" x14ac:dyDescent="0.3">
      <c r="A128" s="185"/>
      <c r="B128" s="150"/>
      <c r="C128" s="150"/>
      <c r="D128" s="149"/>
      <c r="E128" s="150"/>
      <c r="F128" s="186"/>
    </row>
    <row r="129" spans="1:6" x14ac:dyDescent="0.3">
      <c r="A129" s="185"/>
      <c r="B129" s="150"/>
      <c r="C129" s="150"/>
      <c r="D129" s="149"/>
      <c r="E129" s="150"/>
      <c r="F129" s="186"/>
    </row>
  </sheetData>
  <sortState ref="B2:I31">
    <sortCondition ref="F2:F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selection activeCell="B9" sqref="B9"/>
    </sheetView>
  </sheetViews>
  <sheetFormatPr defaultRowHeight="14.4" x14ac:dyDescent="0.3"/>
  <cols>
    <col min="1" max="1" width="4" customWidth="1"/>
    <col min="2" max="2" width="28" customWidth="1"/>
    <col min="3" max="3" width="13.5546875" style="9" customWidth="1"/>
    <col min="4" max="4" width="14.5546875" style="9" customWidth="1"/>
    <col min="5" max="5" width="13.5546875" style="9" customWidth="1"/>
    <col min="6" max="6" width="8.6640625" style="35" customWidth="1"/>
    <col min="7" max="7" width="9.109375" style="9"/>
    <col min="8" max="8" width="8.88671875" style="10"/>
    <col min="11" max="11" width="13.44140625" customWidth="1"/>
    <col min="16" max="16" width="16.6640625" customWidth="1"/>
  </cols>
  <sheetData>
    <row r="1" spans="1:20" s="6" customFormat="1" ht="15" thickBot="1" x14ac:dyDescent="0.35">
      <c r="A1" s="6" t="s">
        <v>104</v>
      </c>
      <c r="C1" s="5" t="s">
        <v>106</v>
      </c>
      <c r="D1" s="5" t="s">
        <v>7</v>
      </c>
      <c r="E1" s="10" t="s">
        <v>36</v>
      </c>
      <c r="F1" s="286" t="s">
        <v>37</v>
      </c>
      <c r="G1" s="10" t="s">
        <v>96</v>
      </c>
      <c r="H1" s="10"/>
    </row>
    <row r="2" spans="1:20" x14ac:dyDescent="0.3">
      <c r="A2" s="79"/>
      <c r="B2" s="189" t="s">
        <v>98</v>
      </c>
      <c r="C2" s="192">
        <v>9.6064814814814815E-3</v>
      </c>
      <c r="D2" s="195">
        <v>40</v>
      </c>
      <c r="E2" s="287"/>
      <c r="F2" s="287"/>
      <c r="G2" s="288"/>
      <c r="H2" s="81"/>
      <c r="I2" s="63"/>
      <c r="J2" s="63"/>
      <c r="K2" s="63"/>
      <c r="L2" s="63"/>
      <c r="M2" s="63"/>
      <c r="N2" s="63"/>
      <c r="O2" s="62"/>
      <c r="P2" s="82"/>
      <c r="Q2" s="61"/>
      <c r="R2" s="79"/>
    </row>
    <row r="3" spans="1:20" x14ac:dyDescent="0.3">
      <c r="A3" s="83"/>
      <c r="B3" s="190" t="s">
        <v>39</v>
      </c>
      <c r="C3" s="193">
        <v>1.0289351851851852E-2</v>
      </c>
      <c r="D3" s="196">
        <v>39</v>
      </c>
      <c r="E3" s="289"/>
      <c r="F3" s="289"/>
      <c r="G3" s="290"/>
      <c r="H3" s="68"/>
      <c r="I3" s="85"/>
      <c r="J3" s="85"/>
      <c r="K3" s="85"/>
      <c r="L3" s="85"/>
      <c r="M3" s="85"/>
      <c r="N3" s="85"/>
      <c r="O3" s="67"/>
      <c r="P3" s="86"/>
      <c r="Q3" s="65"/>
      <c r="R3" s="83"/>
    </row>
    <row r="4" spans="1:20" x14ac:dyDescent="0.3">
      <c r="A4" s="79"/>
      <c r="B4" s="189" t="s">
        <v>47</v>
      </c>
      <c r="C4" s="194">
        <v>1.0833333333333334E-2</v>
      </c>
      <c r="D4" s="197">
        <v>38</v>
      </c>
      <c r="E4" s="291">
        <v>1.0972222222222223E-2</v>
      </c>
      <c r="F4" s="291">
        <v>1.0763888888888891E-2</v>
      </c>
      <c r="G4" s="292">
        <v>1.0671296296296297E-2</v>
      </c>
      <c r="H4" s="74"/>
      <c r="I4" s="87"/>
      <c r="J4" s="87"/>
      <c r="K4" s="87"/>
      <c r="L4" s="87"/>
      <c r="M4" s="87"/>
      <c r="N4" s="87"/>
      <c r="O4" s="73"/>
      <c r="P4" s="88"/>
      <c r="Q4" s="75"/>
      <c r="R4" s="79"/>
    </row>
    <row r="5" spans="1:20" x14ac:dyDescent="0.3">
      <c r="A5" s="83"/>
      <c r="B5" s="190" t="s">
        <v>75</v>
      </c>
      <c r="C5" s="193">
        <v>1.0856481481481481E-2</v>
      </c>
      <c r="D5" s="196">
        <v>37</v>
      </c>
      <c r="E5" s="289">
        <v>1.1516203703703702E-2</v>
      </c>
      <c r="F5" s="289"/>
      <c r="G5" s="290"/>
      <c r="H5" s="85"/>
      <c r="I5" s="85"/>
      <c r="J5" s="85"/>
      <c r="K5" s="85"/>
      <c r="L5" s="85"/>
      <c r="M5" s="85"/>
      <c r="N5" s="85"/>
      <c r="O5" s="67"/>
      <c r="P5" s="89"/>
      <c r="Q5" s="69"/>
      <c r="R5" s="83"/>
      <c r="S5" s="11"/>
      <c r="T5" s="12"/>
    </row>
    <row r="6" spans="1:20" x14ac:dyDescent="0.3">
      <c r="A6" s="79"/>
      <c r="B6" s="189" t="s">
        <v>95</v>
      </c>
      <c r="C6" s="194">
        <v>1.0902777777777777E-2</v>
      </c>
      <c r="D6" s="197">
        <v>36</v>
      </c>
      <c r="E6" s="291">
        <v>1.1458333333333334E-2</v>
      </c>
      <c r="F6" s="291"/>
      <c r="G6" s="292"/>
      <c r="H6" s="74"/>
      <c r="I6" s="87"/>
      <c r="J6" s="87"/>
      <c r="K6" s="87"/>
      <c r="L6" s="87"/>
      <c r="M6" s="74"/>
      <c r="N6" s="87"/>
      <c r="O6" s="72"/>
      <c r="P6" s="74"/>
      <c r="Q6" s="75"/>
      <c r="R6" s="79"/>
      <c r="S6" s="11"/>
      <c r="T6" s="13"/>
    </row>
    <row r="7" spans="1:20" x14ac:dyDescent="0.3">
      <c r="A7" s="83"/>
      <c r="B7" s="190" t="s">
        <v>38</v>
      </c>
      <c r="C7" s="193">
        <v>1.1215277777777777E-2</v>
      </c>
      <c r="D7" s="196">
        <v>35</v>
      </c>
      <c r="E7" s="289">
        <v>1.1689814814814814E-2</v>
      </c>
      <c r="F7" s="289">
        <v>1.1898148148148149E-2</v>
      </c>
      <c r="G7" s="290"/>
      <c r="H7" s="68"/>
      <c r="I7" s="85"/>
      <c r="J7" s="85"/>
      <c r="K7" s="85"/>
      <c r="L7" s="85"/>
      <c r="M7" s="85"/>
      <c r="N7" s="85"/>
      <c r="O7" s="67"/>
      <c r="P7" s="89"/>
      <c r="Q7" s="69"/>
      <c r="R7" s="83"/>
      <c r="S7" s="11"/>
      <c r="T7" s="12"/>
    </row>
    <row r="8" spans="1:20" x14ac:dyDescent="0.3">
      <c r="A8" s="79"/>
      <c r="B8" s="189" t="s">
        <v>118</v>
      </c>
      <c r="C8" s="194">
        <v>1.1319444444444444E-2</v>
      </c>
      <c r="D8" s="197">
        <v>34</v>
      </c>
      <c r="E8" s="291"/>
      <c r="F8" s="291"/>
      <c r="G8" s="292"/>
      <c r="H8" s="87"/>
      <c r="I8" s="87"/>
      <c r="J8" s="87"/>
      <c r="K8" s="87"/>
      <c r="L8" s="74"/>
      <c r="M8" s="74"/>
      <c r="N8" s="87"/>
      <c r="O8" s="73"/>
      <c r="P8" s="88"/>
      <c r="Q8" s="75"/>
      <c r="R8" s="79"/>
      <c r="S8" s="11"/>
      <c r="T8" s="13"/>
    </row>
    <row r="9" spans="1:20" x14ac:dyDescent="0.3">
      <c r="A9" s="83"/>
      <c r="B9" s="190" t="s">
        <v>65</v>
      </c>
      <c r="C9" s="193">
        <v>1.1458333333333334E-2</v>
      </c>
      <c r="D9" s="196">
        <v>33</v>
      </c>
      <c r="E9" s="289">
        <v>1.269675925925926E-2</v>
      </c>
      <c r="F9" s="289"/>
      <c r="G9" s="290"/>
      <c r="H9" s="85"/>
      <c r="I9" s="85"/>
      <c r="J9" s="85"/>
      <c r="K9" s="85"/>
      <c r="L9" s="68"/>
      <c r="M9" s="68"/>
      <c r="N9" s="85"/>
      <c r="O9" s="66"/>
      <c r="P9" s="68"/>
      <c r="Q9" s="69"/>
      <c r="R9" s="83"/>
      <c r="S9" s="11"/>
      <c r="T9" s="13"/>
    </row>
    <row r="10" spans="1:20" x14ac:dyDescent="0.3">
      <c r="A10" s="79"/>
      <c r="B10" s="189" t="s">
        <v>42</v>
      </c>
      <c r="C10" s="194">
        <v>1.1469907407407408E-2</v>
      </c>
      <c r="D10" s="197">
        <v>32</v>
      </c>
      <c r="E10" s="291">
        <v>1.2615740740740742E-2</v>
      </c>
      <c r="F10" s="291"/>
      <c r="G10" s="292"/>
      <c r="H10" s="74"/>
      <c r="I10" s="87"/>
      <c r="J10" s="87"/>
      <c r="K10" s="87"/>
      <c r="L10" s="87"/>
      <c r="M10" s="87"/>
      <c r="N10" s="87"/>
      <c r="O10" s="72"/>
      <c r="P10" s="74"/>
      <c r="Q10" s="75"/>
      <c r="R10" s="79"/>
      <c r="S10" s="11"/>
      <c r="T10" s="13"/>
    </row>
    <row r="11" spans="1:20" x14ac:dyDescent="0.3">
      <c r="A11" s="83"/>
      <c r="B11" s="190" t="s">
        <v>70</v>
      </c>
      <c r="C11" s="193">
        <v>1.1631944444444445E-2</v>
      </c>
      <c r="D11" s="196">
        <v>31</v>
      </c>
      <c r="E11" s="289"/>
      <c r="F11" s="289"/>
      <c r="G11" s="290"/>
      <c r="H11" s="68"/>
      <c r="I11" s="85"/>
      <c r="J11" s="85"/>
      <c r="K11" s="85"/>
      <c r="L11" s="68"/>
      <c r="M11" s="68"/>
      <c r="N11" s="85"/>
      <c r="O11" s="67"/>
      <c r="P11" s="89"/>
      <c r="Q11" s="69"/>
      <c r="R11" s="83"/>
      <c r="S11" s="11"/>
      <c r="T11" s="12"/>
    </row>
    <row r="12" spans="1:20" x14ac:dyDescent="0.3">
      <c r="A12" s="79"/>
      <c r="B12" s="189" t="s">
        <v>123</v>
      </c>
      <c r="C12" s="194">
        <v>1.1678240740740741E-2</v>
      </c>
      <c r="D12" s="197">
        <v>30</v>
      </c>
      <c r="E12" s="291"/>
      <c r="F12" s="291"/>
      <c r="G12" s="292"/>
      <c r="H12" s="74"/>
      <c r="I12" s="87"/>
      <c r="J12" s="87"/>
      <c r="K12" s="87"/>
      <c r="L12" s="87"/>
      <c r="M12" s="87"/>
      <c r="N12" s="87"/>
      <c r="O12" s="72"/>
      <c r="P12" s="74"/>
      <c r="Q12" s="75"/>
      <c r="R12" s="79"/>
      <c r="S12" s="11"/>
      <c r="T12" s="13"/>
    </row>
    <row r="13" spans="1:20" x14ac:dyDescent="0.3">
      <c r="A13" s="83"/>
      <c r="B13" s="190" t="s">
        <v>69</v>
      </c>
      <c r="C13" s="193">
        <v>1.1712962962962965E-2</v>
      </c>
      <c r="D13" s="196">
        <v>29</v>
      </c>
      <c r="E13" s="289"/>
      <c r="F13" s="289">
        <v>1.1296296296296296E-2</v>
      </c>
      <c r="G13" s="290">
        <v>1.0995370370370371E-2</v>
      </c>
      <c r="H13" s="68"/>
      <c r="I13" s="85"/>
      <c r="J13" s="85"/>
      <c r="K13" s="85"/>
      <c r="L13" s="68"/>
      <c r="M13" s="68"/>
      <c r="N13" s="85"/>
      <c r="O13" s="66"/>
      <c r="P13" s="68"/>
      <c r="Q13" s="69"/>
      <c r="R13" s="83"/>
      <c r="S13" s="11"/>
      <c r="T13" s="13"/>
    </row>
    <row r="14" spans="1:20" x14ac:dyDescent="0.3">
      <c r="A14" s="79"/>
      <c r="B14" s="189" t="s">
        <v>74</v>
      </c>
      <c r="C14" s="194">
        <v>1.1759259259259259E-2</v>
      </c>
      <c r="D14" s="197">
        <v>28</v>
      </c>
      <c r="E14" s="291">
        <v>1.1898148148148149E-2</v>
      </c>
      <c r="F14" s="291">
        <v>1.2094907407407408E-2</v>
      </c>
      <c r="G14" s="292"/>
      <c r="H14" s="74"/>
      <c r="I14" s="87"/>
      <c r="J14" s="87"/>
      <c r="K14" s="87"/>
      <c r="L14" s="87"/>
      <c r="M14" s="74"/>
      <c r="N14" s="87"/>
      <c r="O14" s="73"/>
      <c r="P14" s="88"/>
      <c r="Q14" s="75"/>
      <c r="R14" s="79"/>
      <c r="S14" s="11"/>
      <c r="T14" s="13"/>
    </row>
    <row r="15" spans="1:20" x14ac:dyDescent="0.3">
      <c r="A15" s="83"/>
      <c r="B15" s="190" t="s">
        <v>100</v>
      </c>
      <c r="C15" s="193">
        <v>1.1793981481481482E-2</v>
      </c>
      <c r="D15" s="196">
        <v>27</v>
      </c>
      <c r="E15" s="289"/>
      <c r="F15" s="289"/>
      <c r="G15" s="290"/>
      <c r="H15" s="68"/>
      <c r="I15" s="85"/>
      <c r="J15" s="85"/>
      <c r="K15" s="85"/>
      <c r="L15" s="68"/>
      <c r="M15" s="68"/>
      <c r="N15" s="85"/>
      <c r="O15" s="66"/>
      <c r="P15" s="68"/>
      <c r="Q15" s="69"/>
      <c r="R15" s="83"/>
      <c r="S15" s="11"/>
      <c r="T15" s="13"/>
    </row>
    <row r="16" spans="1:20" x14ac:dyDescent="0.3">
      <c r="A16" s="79"/>
      <c r="B16" s="191" t="s">
        <v>57</v>
      </c>
      <c r="C16" s="194">
        <v>1.1863425925925925E-2</v>
      </c>
      <c r="D16" s="197">
        <v>26</v>
      </c>
      <c r="E16" s="291">
        <v>1.2152777777777778E-2</v>
      </c>
      <c r="F16" s="291">
        <v>1.1863425925925925E-2</v>
      </c>
      <c r="G16" s="292"/>
      <c r="H16" s="74"/>
      <c r="I16" s="87"/>
      <c r="J16" s="87"/>
      <c r="K16" s="87"/>
      <c r="L16" s="74"/>
      <c r="M16" s="74"/>
      <c r="N16" s="87"/>
      <c r="O16" s="72"/>
      <c r="P16" s="74"/>
      <c r="Q16" s="75"/>
      <c r="R16" s="96"/>
      <c r="S16" s="9"/>
    </row>
    <row r="17" spans="1:18" x14ac:dyDescent="0.3">
      <c r="A17" s="83"/>
      <c r="B17" s="190" t="s">
        <v>43</v>
      </c>
      <c r="C17" s="193">
        <v>1.1863425925925925E-2</v>
      </c>
      <c r="D17" s="196">
        <v>26</v>
      </c>
      <c r="E17" s="289">
        <v>1.2175925925925929E-2</v>
      </c>
      <c r="F17" s="289">
        <v>1.2002314814814815E-2</v>
      </c>
      <c r="G17" s="290">
        <v>1.306712962962963E-2</v>
      </c>
      <c r="H17" s="68"/>
      <c r="I17" s="85"/>
      <c r="J17" s="85"/>
      <c r="K17" s="85"/>
      <c r="L17" s="68"/>
      <c r="M17" s="68"/>
      <c r="N17" s="85"/>
      <c r="O17" s="66"/>
      <c r="P17" s="68"/>
      <c r="Q17" s="69"/>
      <c r="R17" s="95"/>
    </row>
    <row r="18" spans="1:18" x14ac:dyDescent="0.3">
      <c r="A18" s="79"/>
      <c r="B18" s="189" t="s">
        <v>63</v>
      </c>
      <c r="C18" s="194">
        <v>1.1898148148148149E-2</v>
      </c>
      <c r="D18" s="197">
        <v>24</v>
      </c>
      <c r="E18" s="291">
        <v>1.1886574074074075E-2</v>
      </c>
      <c r="F18" s="291">
        <v>1.1909722222222223E-2</v>
      </c>
      <c r="G18" s="292"/>
      <c r="H18" s="74"/>
      <c r="I18" s="87"/>
      <c r="J18" s="87"/>
      <c r="K18" s="87"/>
      <c r="L18" s="74"/>
      <c r="M18" s="74"/>
      <c r="N18" s="87"/>
      <c r="O18" s="72"/>
      <c r="P18" s="74"/>
      <c r="Q18" s="75"/>
      <c r="R18" s="96"/>
    </row>
    <row r="19" spans="1:18" x14ac:dyDescent="0.3">
      <c r="A19" s="83"/>
      <c r="B19" s="190" t="s">
        <v>66</v>
      </c>
      <c r="C19" s="193">
        <v>1.1932870370370371E-2</v>
      </c>
      <c r="D19" s="196">
        <v>30</v>
      </c>
      <c r="E19" s="289">
        <v>1.329861111111111E-2</v>
      </c>
      <c r="F19" s="289"/>
      <c r="G19" s="290"/>
      <c r="H19" s="68"/>
      <c r="I19" s="85"/>
      <c r="J19" s="85"/>
      <c r="K19" s="85"/>
      <c r="L19" s="85"/>
      <c r="M19" s="85"/>
      <c r="N19" s="85"/>
      <c r="O19" s="67"/>
      <c r="P19" s="89"/>
      <c r="Q19" s="69"/>
      <c r="R19" s="95"/>
    </row>
    <row r="20" spans="1:18" x14ac:dyDescent="0.3">
      <c r="A20" s="79"/>
      <c r="B20" s="189" t="s">
        <v>83</v>
      </c>
      <c r="C20" s="194">
        <v>1.2372685185185186E-2</v>
      </c>
      <c r="D20" s="197">
        <v>23</v>
      </c>
      <c r="E20" s="291"/>
      <c r="F20" s="291"/>
      <c r="G20" s="292"/>
      <c r="H20" s="74"/>
      <c r="I20" s="87"/>
      <c r="J20" s="87"/>
      <c r="K20" s="87"/>
      <c r="L20" s="74"/>
      <c r="M20" s="74"/>
      <c r="N20" s="87"/>
      <c r="O20" s="72"/>
      <c r="P20" s="74"/>
      <c r="Q20" s="75"/>
      <c r="R20" s="96"/>
    </row>
    <row r="21" spans="1:18" x14ac:dyDescent="0.3">
      <c r="A21" s="83"/>
      <c r="B21" s="190" t="s">
        <v>55</v>
      </c>
      <c r="C21" s="193">
        <v>1.2511574074074073E-2</v>
      </c>
      <c r="D21" s="196">
        <v>22</v>
      </c>
      <c r="E21" s="289">
        <v>1.2395833333333335E-2</v>
      </c>
      <c r="F21" s="289">
        <v>1.3807870370370371E-2</v>
      </c>
      <c r="G21" s="290"/>
      <c r="H21" s="68"/>
      <c r="I21" s="85"/>
      <c r="J21" s="85"/>
      <c r="K21" s="85"/>
      <c r="L21" s="68"/>
      <c r="M21" s="68"/>
      <c r="N21" s="68"/>
      <c r="O21" s="66"/>
      <c r="P21" s="68"/>
      <c r="Q21" s="69"/>
      <c r="R21" s="95"/>
    </row>
    <row r="22" spans="1:18" x14ac:dyDescent="0.3">
      <c r="A22" s="79"/>
      <c r="B22" s="189" t="s">
        <v>127</v>
      </c>
      <c r="C22" s="194">
        <v>1.252314814814815E-2</v>
      </c>
      <c r="D22" s="197">
        <v>21</v>
      </c>
      <c r="E22" s="291"/>
      <c r="F22" s="291"/>
      <c r="G22" s="292"/>
      <c r="H22" s="87"/>
      <c r="I22" s="87"/>
      <c r="J22" s="87"/>
      <c r="K22" s="87"/>
      <c r="L22" s="74"/>
      <c r="M22" s="74"/>
      <c r="N22" s="74"/>
      <c r="O22" s="72"/>
      <c r="P22" s="74"/>
      <c r="Q22" s="75"/>
      <c r="R22" s="96"/>
    </row>
    <row r="23" spans="1:18" x14ac:dyDescent="0.3">
      <c r="A23" s="83"/>
      <c r="B23" s="190" t="s">
        <v>53</v>
      </c>
      <c r="C23" s="193">
        <v>1.283564814814815E-2</v>
      </c>
      <c r="D23" s="196">
        <v>20</v>
      </c>
      <c r="E23" s="289">
        <v>1.2962962962962963E-2</v>
      </c>
      <c r="F23" s="289">
        <v>1.3252314814814814E-2</v>
      </c>
      <c r="G23" s="290">
        <v>1.3206018518518518E-2</v>
      </c>
      <c r="H23" s="68"/>
      <c r="I23" s="85"/>
      <c r="J23" s="85"/>
      <c r="K23" s="85"/>
      <c r="L23" s="68"/>
      <c r="M23" s="68"/>
      <c r="N23" s="68"/>
      <c r="O23" s="66"/>
      <c r="P23" s="68"/>
      <c r="Q23" s="69"/>
      <c r="R23" s="95"/>
    </row>
    <row r="24" spans="1:18" x14ac:dyDescent="0.3">
      <c r="A24" s="79"/>
      <c r="B24" s="189" t="s">
        <v>85</v>
      </c>
      <c r="C24" s="194">
        <v>1.2858796296296297E-2</v>
      </c>
      <c r="D24" s="197">
        <v>19</v>
      </c>
      <c r="E24" s="291">
        <v>1.3356481481481483E-2</v>
      </c>
      <c r="F24" s="291"/>
      <c r="G24" s="292"/>
      <c r="H24" s="87"/>
      <c r="I24" s="87"/>
      <c r="J24" s="87"/>
      <c r="K24" s="87"/>
      <c r="L24" s="74"/>
      <c r="M24" s="74"/>
      <c r="N24" s="74"/>
      <c r="O24" s="72"/>
      <c r="P24" s="74"/>
      <c r="Q24" s="75"/>
      <c r="R24" s="96"/>
    </row>
    <row r="25" spans="1:18" x14ac:dyDescent="0.3">
      <c r="A25" s="83"/>
      <c r="B25" s="190" t="s">
        <v>77</v>
      </c>
      <c r="C25" s="193">
        <v>1.3101851851851852E-2</v>
      </c>
      <c r="D25" s="196">
        <v>29</v>
      </c>
      <c r="E25" s="289"/>
      <c r="F25" s="289"/>
      <c r="G25" s="290"/>
      <c r="H25" s="68"/>
      <c r="I25" s="85"/>
      <c r="J25" s="85"/>
      <c r="K25" s="85"/>
      <c r="L25" s="68"/>
      <c r="M25" s="68"/>
      <c r="N25" s="68"/>
      <c r="O25" s="66"/>
      <c r="P25" s="68"/>
      <c r="Q25" s="69"/>
      <c r="R25" s="95"/>
    </row>
    <row r="26" spans="1:18" x14ac:dyDescent="0.3">
      <c r="A26" s="79"/>
      <c r="B26" s="189" t="s">
        <v>61</v>
      </c>
      <c r="C26" s="194">
        <v>1.3263888888888889E-2</v>
      </c>
      <c r="D26" s="197">
        <v>28</v>
      </c>
      <c r="E26" s="291">
        <v>1.306712962962963E-2</v>
      </c>
      <c r="F26" s="291">
        <v>1.2939814814814814E-2</v>
      </c>
      <c r="G26" s="292">
        <v>1.3807870370370371E-2</v>
      </c>
      <c r="H26" s="87"/>
      <c r="I26" s="87"/>
      <c r="J26" s="87"/>
      <c r="K26" s="87"/>
      <c r="L26" s="74"/>
      <c r="M26" s="74"/>
      <c r="N26" s="74"/>
      <c r="O26" s="72"/>
      <c r="P26" s="74"/>
      <c r="Q26" s="75"/>
      <c r="R26" s="96"/>
    </row>
    <row r="27" spans="1:18" x14ac:dyDescent="0.3">
      <c r="A27" s="83"/>
      <c r="B27" s="190" t="s">
        <v>60</v>
      </c>
      <c r="C27" s="193">
        <v>1.4212962962962962E-2</v>
      </c>
      <c r="D27" s="196">
        <v>27</v>
      </c>
      <c r="E27" s="289">
        <v>1.5081018518518516E-2</v>
      </c>
      <c r="F27" s="289"/>
      <c r="G27" s="290"/>
      <c r="H27" s="68"/>
      <c r="I27" s="85"/>
      <c r="J27" s="85"/>
      <c r="K27" s="85"/>
      <c r="L27" s="68"/>
      <c r="M27" s="68"/>
      <c r="N27" s="68"/>
      <c r="O27" s="66"/>
      <c r="P27" s="68"/>
      <c r="Q27" s="69"/>
      <c r="R27" s="95"/>
    </row>
    <row r="28" spans="1:18" x14ac:dyDescent="0.3">
      <c r="A28" s="79"/>
      <c r="B28" s="189" t="s">
        <v>76</v>
      </c>
      <c r="C28" s="194">
        <v>1.5150462962962963E-2</v>
      </c>
      <c r="D28" s="197">
        <v>26</v>
      </c>
      <c r="E28" s="291">
        <v>1.6527777777777777E-2</v>
      </c>
      <c r="F28" s="291"/>
      <c r="G28" s="292"/>
      <c r="H28" s="74"/>
      <c r="I28" s="87"/>
      <c r="J28" s="87"/>
      <c r="K28" s="87"/>
      <c r="L28" s="74"/>
      <c r="M28" s="74"/>
      <c r="N28" s="74"/>
      <c r="O28" s="72"/>
      <c r="P28" s="74"/>
      <c r="Q28" s="75"/>
      <c r="R28" s="96"/>
    </row>
    <row r="29" spans="1:18" x14ac:dyDescent="0.3">
      <c r="A29" s="83"/>
      <c r="B29" s="190"/>
      <c r="C29" s="193"/>
      <c r="D29" s="196"/>
      <c r="E29" s="289"/>
      <c r="F29" s="289"/>
      <c r="G29" s="290"/>
      <c r="H29" s="68"/>
      <c r="I29" s="85"/>
      <c r="J29" s="85"/>
      <c r="K29" s="85"/>
      <c r="L29" s="68"/>
      <c r="M29" s="68"/>
      <c r="N29" s="68"/>
      <c r="O29" s="66"/>
      <c r="P29" s="68"/>
      <c r="Q29" s="69"/>
      <c r="R29" s="95"/>
    </row>
    <row r="30" spans="1:18" x14ac:dyDescent="0.3">
      <c r="A30" s="79"/>
      <c r="B30" s="189"/>
      <c r="C30" s="194"/>
      <c r="D30" s="197"/>
      <c r="E30" s="194"/>
      <c r="F30" s="127"/>
      <c r="G30" s="199"/>
      <c r="H30" s="74"/>
      <c r="I30" s="87"/>
      <c r="J30" s="87"/>
      <c r="K30" s="87"/>
      <c r="L30" s="74"/>
      <c r="M30" s="74"/>
      <c r="N30" s="74"/>
      <c r="O30" s="72"/>
      <c r="P30" s="74"/>
      <c r="Q30" s="75"/>
      <c r="R30" s="96"/>
    </row>
    <row r="31" spans="1:18" x14ac:dyDescent="0.3">
      <c r="A31" s="83"/>
      <c r="B31" s="190"/>
      <c r="C31" s="193"/>
      <c r="D31" s="196"/>
      <c r="E31" s="193"/>
      <c r="F31" s="126"/>
      <c r="G31" s="198"/>
      <c r="H31" s="85"/>
      <c r="I31" s="85"/>
      <c r="J31" s="85"/>
      <c r="K31" s="85"/>
      <c r="L31" s="68"/>
      <c r="M31" s="68"/>
      <c r="N31" s="68"/>
      <c r="O31" s="66"/>
      <c r="P31" s="68"/>
      <c r="Q31" s="69"/>
      <c r="R31" s="95"/>
    </row>
    <row r="32" spans="1:18" x14ac:dyDescent="0.3">
      <c r="A32" s="79"/>
      <c r="B32" s="189"/>
      <c r="C32" s="194"/>
      <c r="D32" s="197"/>
      <c r="E32" s="194"/>
      <c r="F32" s="127"/>
      <c r="G32" s="199"/>
      <c r="H32" s="87"/>
      <c r="I32" s="87"/>
      <c r="J32" s="87"/>
      <c r="K32" s="87"/>
      <c r="L32" s="74"/>
      <c r="M32" s="74"/>
      <c r="N32" s="74"/>
      <c r="O32" s="72"/>
      <c r="P32" s="74"/>
      <c r="Q32" s="75"/>
      <c r="R32" s="96"/>
    </row>
    <row r="33" spans="1:18" x14ac:dyDescent="0.3">
      <c r="A33" s="83"/>
      <c r="B33" s="190"/>
      <c r="C33" s="193"/>
      <c r="D33" s="196"/>
      <c r="E33" s="193"/>
      <c r="F33" s="126"/>
      <c r="G33" s="198"/>
      <c r="H33" s="85"/>
      <c r="I33" s="85"/>
      <c r="J33" s="85"/>
      <c r="K33" s="68"/>
      <c r="L33" s="68"/>
      <c r="M33" s="68"/>
      <c r="N33" s="68"/>
      <c r="O33" s="66"/>
      <c r="P33" s="68"/>
      <c r="Q33" s="69"/>
      <c r="R33" s="95"/>
    </row>
    <row r="34" spans="1:18" x14ac:dyDescent="0.3">
      <c r="A34" s="79"/>
      <c r="B34" s="189"/>
      <c r="C34" s="194"/>
      <c r="D34" s="197"/>
      <c r="E34" s="194"/>
      <c r="F34" s="127"/>
      <c r="G34" s="199"/>
      <c r="H34" s="87"/>
      <c r="I34" s="87"/>
      <c r="J34" s="87"/>
      <c r="K34" s="74"/>
      <c r="L34" s="74"/>
      <c r="M34" s="74"/>
      <c r="N34" s="74"/>
      <c r="O34" s="72"/>
      <c r="P34" s="74"/>
      <c r="Q34" s="75"/>
      <c r="R34" s="96"/>
    </row>
    <row r="35" spans="1:18" x14ac:dyDescent="0.3">
      <c r="A35" s="83"/>
      <c r="B35" s="190"/>
      <c r="C35" s="193"/>
      <c r="D35" s="196"/>
      <c r="E35" s="193"/>
      <c r="F35" s="126"/>
      <c r="G35" s="198"/>
      <c r="H35" s="68"/>
      <c r="I35" s="85"/>
      <c r="J35" s="85"/>
      <c r="K35" s="68"/>
      <c r="L35" s="68"/>
      <c r="M35" s="68"/>
      <c r="N35" s="68"/>
      <c r="O35" s="66"/>
      <c r="P35" s="68"/>
      <c r="Q35" s="69"/>
      <c r="R35" s="95"/>
    </row>
    <row r="36" spans="1:18" x14ac:dyDescent="0.3">
      <c r="A36" s="79"/>
      <c r="B36" s="189"/>
      <c r="C36" s="194"/>
      <c r="D36" s="197"/>
      <c r="E36" s="194"/>
      <c r="F36" s="127"/>
      <c r="G36" s="199"/>
      <c r="H36" s="74"/>
      <c r="I36" s="87"/>
      <c r="J36" s="87"/>
      <c r="K36" s="74"/>
      <c r="L36" s="74"/>
      <c r="M36" s="74"/>
      <c r="N36" s="74"/>
      <c r="O36" s="72"/>
      <c r="P36" s="74"/>
      <c r="Q36" s="75"/>
      <c r="R36" s="96"/>
    </row>
    <row r="37" spans="1:18" x14ac:dyDescent="0.3">
      <c r="A37" s="83"/>
      <c r="B37" s="190"/>
      <c r="C37" s="193"/>
      <c r="D37" s="196"/>
      <c r="E37" s="193"/>
      <c r="F37" s="126"/>
      <c r="G37" s="198"/>
      <c r="H37" s="68"/>
      <c r="I37" s="85"/>
      <c r="J37" s="85"/>
      <c r="K37" s="68"/>
      <c r="L37" s="68"/>
      <c r="M37" s="68"/>
      <c r="N37" s="68"/>
      <c r="O37" s="66"/>
      <c r="P37" s="68"/>
      <c r="Q37" s="69"/>
      <c r="R37" s="95"/>
    </row>
    <row r="38" spans="1:18" x14ac:dyDescent="0.3">
      <c r="A38" s="79"/>
      <c r="B38" s="189"/>
      <c r="C38" s="194"/>
      <c r="D38" s="197"/>
      <c r="E38" s="194"/>
      <c r="F38" s="127"/>
      <c r="G38" s="199"/>
      <c r="H38" s="74"/>
      <c r="I38" s="87"/>
      <c r="J38" s="87"/>
      <c r="K38" s="74"/>
      <c r="L38" s="74"/>
      <c r="M38" s="74"/>
      <c r="N38" s="74"/>
      <c r="O38" s="72"/>
      <c r="P38" s="74"/>
      <c r="Q38" s="75"/>
      <c r="R38" s="96"/>
    </row>
    <row r="39" spans="1:18" x14ac:dyDescent="0.3">
      <c r="A39" s="83"/>
      <c r="B39" s="84"/>
      <c r="C39" s="64"/>
      <c r="D39" s="64"/>
      <c r="E39" s="64"/>
      <c r="F39" s="64"/>
      <c r="G39" s="65"/>
      <c r="H39" s="68"/>
      <c r="I39" s="85"/>
      <c r="J39" s="85"/>
      <c r="K39" s="68"/>
      <c r="L39" s="68"/>
      <c r="M39" s="68"/>
      <c r="N39" s="68"/>
      <c r="O39" s="66"/>
      <c r="P39" s="68"/>
      <c r="Q39" s="69"/>
      <c r="R39" s="95"/>
    </row>
    <row r="40" spans="1:18" x14ac:dyDescent="0.3">
      <c r="A40" s="79"/>
      <c r="B40" s="80"/>
      <c r="C40" s="70"/>
      <c r="D40" s="70"/>
      <c r="E40" s="70"/>
      <c r="F40" s="70"/>
      <c r="G40" s="71"/>
      <c r="H40" s="74"/>
      <c r="I40" s="87"/>
      <c r="J40" s="87"/>
      <c r="K40" s="74"/>
      <c r="L40" s="74"/>
      <c r="M40" s="74"/>
      <c r="N40" s="74"/>
      <c r="O40" s="72"/>
      <c r="P40" s="74"/>
      <c r="Q40" s="75"/>
      <c r="R40" s="96"/>
    </row>
    <row r="41" spans="1:18" x14ac:dyDescent="0.3">
      <c r="A41" s="83"/>
      <c r="B41" s="84"/>
      <c r="C41" s="64"/>
      <c r="D41" s="64"/>
      <c r="E41" s="64"/>
      <c r="F41" s="64"/>
      <c r="G41" s="65"/>
      <c r="H41" s="68"/>
      <c r="I41" s="85"/>
      <c r="J41" s="85"/>
      <c r="K41" s="68"/>
      <c r="L41" s="68"/>
      <c r="M41" s="68"/>
      <c r="N41" s="68"/>
      <c r="O41" s="66"/>
      <c r="P41" s="68"/>
      <c r="Q41" s="69"/>
      <c r="R41" s="95"/>
    </row>
    <row r="42" spans="1:18" x14ac:dyDescent="0.3">
      <c r="A42" s="79"/>
      <c r="B42" s="80"/>
      <c r="C42" s="70"/>
      <c r="D42" s="70"/>
      <c r="E42" s="70"/>
      <c r="F42" s="70"/>
      <c r="G42" s="71"/>
      <c r="H42" s="74"/>
      <c r="I42" s="87"/>
      <c r="J42" s="87"/>
      <c r="K42" s="74"/>
      <c r="L42" s="74"/>
      <c r="M42" s="74"/>
      <c r="N42" s="74"/>
      <c r="O42" s="72"/>
      <c r="P42" s="74"/>
      <c r="Q42" s="75"/>
      <c r="R42" s="96"/>
    </row>
    <row r="43" spans="1:18" x14ac:dyDescent="0.3">
      <c r="A43" s="83"/>
      <c r="B43" s="84"/>
      <c r="C43" s="64"/>
      <c r="D43" s="64"/>
      <c r="E43" s="64"/>
      <c r="F43" s="64"/>
      <c r="G43" s="65"/>
      <c r="H43" s="68"/>
      <c r="I43" s="85"/>
      <c r="J43" s="85"/>
      <c r="K43" s="68"/>
      <c r="L43" s="68"/>
      <c r="M43" s="68"/>
      <c r="N43" s="68"/>
      <c r="O43" s="66"/>
      <c r="P43" s="68"/>
      <c r="Q43" s="69"/>
      <c r="R43" s="95"/>
    </row>
    <row r="44" spans="1:18" x14ac:dyDescent="0.3">
      <c r="A44" s="93"/>
      <c r="B44" s="80"/>
      <c r="C44" s="70"/>
      <c r="D44" s="70"/>
      <c r="E44" s="70"/>
      <c r="F44" s="70"/>
      <c r="G44" s="71"/>
      <c r="H44" s="74"/>
      <c r="I44" s="87"/>
      <c r="J44" s="87"/>
      <c r="K44" s="74"/>
      <c r="L44" s="74"/>
      <c r="M44" s="74"/>
      <c r="N44" s="74"/>
      <c r="O44" s="72"/>
      <c r="P44" s="74"/>
      <c r="Q44" s="75"/>
      <c r="R44" s="96"/>
    </row>
    <row r="45" spans="1:18" x14ac:dyDescent="0.3">
      <c r="A45" s="95"/>
      <c r="B45" s="97"/>
      <c r="C45" s="90"/>
      <c r="D45" s="90"/>
      <c r="E45" s="90"/>
      <c r="F45" s="90"/>
      <c r="G45" s="65"/>
      <c r="H45" s="68"/>
      <c r="I45" s="85"/>
      <c r="J45" s="85"/>
      <c r="K45" s="68"/>
      <c r="L45" s="68"/>
      <c r="M45" s="68"/>
      <c r="N45" s="68"/>
      <c r="O45" s="66"/>
      <c r="P45" s="68"/>
      <c r="Q45" s="69"/>
      <c r="R45" s="95"/>
    </row>
    <row r="46" spans="1:18" x14ac:dyDescent="0.3">
      <c r="A46" s="96"/>
      <c r="B46" s="98"/>
      <c r="C46" s="92"/>
      <c r="D46" s="92"/>
      <c r="E46" s="92"/>
      <c r="F46" s="92"/>
      <c r="G46" s="71"/>
      <c r="H46" s="74"/>
      <c r="I46" s="87"/>
      <c r="J46" s="87"/>
      <c r="K46" s="74"/>
      <c r="L46" s="74"/>
      <c r="M46" s="74"/>
      <c r="N46" s="74"/>
      <c r="O46" s="72"/>
      <c r="P46" s="74"/>
      <c r="Q46" s="75"/>
      <c r="R46" s="96"/>
    </row>
    <row r="47" spans="1:18" x14ac:dyDescent="0.3">
      <c r="A47" s="95"/>
      <c r="B47" s="97"/>
      <c r="C47" s="90"/>
      <c r="D47" s="90"/>
      <c r="E47" s="90"/>
      <c r="F47" s="90"/>
      <c r="G47" s="65"/>
      <c r="H47" s="68"/>
      <c r="I47" s="85"/>
      <c r="J47" s="85"/>
      <c r="K47" s="68"/>
      <c r="L47" s="68"/>
      <c r="M47" s="68"/>
      <c r="N47" s="68"/>
      <c r="O47" s="66"/>
      <c r="P47" s="68"/>
      <c r="Q47" s="69"/>
      <c r="R47" s="95"/>
    </row>
    <row r="48" spans="1:18" x14ac:dyDescent="0.3">
      <c r="A48" s="96"/>
      <c r="B48" s="98"/>
      <c r="C48" s="92"/>
      <c r="D48" s="92"/>
      <c r="E48" s="92"/>
      <c r="F48" s="92"/>
      <c r="G48" s="71"/>
      <c r="H48" s="74"/>
      <c r="I48" s="87"/>
      <c r="J48" s="87"/>
      <c r="K48" s="74"/>
      <c r="L48" s="74"/>
      <c r="M48" s="74"/>
      <c r="N48" s="74"/>
      <c r="O48" s="72"/>
      <c r="P48" s="74"/>
      <c r="Q48" s="75"/>
      <c r="R48" s="96"/>
    </row>
    <row r="49" spans="1:18" x14ac:dyDescent="0.3">
      <c r="A49" s="95"/>
      <c r="B49" s="97"/>
      <c r="C49" s="90"/>
      <c r="D49" s="90"/>
      <c r="E49" s="90"/>
      <c r="F49" s="90"/>
      <c r="G49" s="65"/>
      <c r="H49" s="68"/>
      <c r="I49" s="85"/>
      <c r="J49" s="85"/>
      <c r="K49" s="68"/>
      <c r="L49" s="68"/>
      <c r="M49" s="68"/>
      <c r="N49" s="68"/>
      <c r="O49" s="66"/>
      <c r="P49" s="68"/>
      <c r="Q49" s="69"/>
      <c r="R49" s="95"/>
    </row>
    <row r="50" spans="1:18" x14ac:dyDescent="0.3">
      <c r="A50" s="96"/>
      <c r="B50" s="98"/>
      <c r="C50" s="92"/>
      <c r="D50" s="92"/>
      <c r="E50" s="92"/>
      <c r="F50" s="92"/>
      <c r="G50" s="71"/>
      <c r="H50" s="74"/>
      <c r="I50" s="87"/>
      <c r="J50" s="87"/>
      <c r="K50" s="74"/>
      <c r="L50" s="74"/>
      <c r="M50" s="74"/>
      <c r="N50" s="74"/>
      <c r="O50" s="72"/>
      <c r="P50" s="74"/>
      <c r="Q50" s="75"/>
      <c r="R50" s="96"/>
    </row>
    <row r="51" spans="1:18" x14ac:dyDescent="0.3">
      <c r="A51" s="95"/>
      <c r="B51" s="97"/>
      <c r="C51" s="90"/>
      <c r="D51" s="90"/>
      <c r="E51" s="90"/>
      <c r="F51" s="90"/>
      <c r="G51" s="65"/>
      <c r="H51" s="68"/>
      <c r="I51" s="85"/>
      <c r="J51" s="85"/>
      <c r="K51" s="68"/>
      <c r="L51" s="68"/>
      <c r="M51" s="68"/>
      <c r="N51" s="68"/>
      <c r="O51" s="66"/>
      <c r="P51" s="68"/>
      <c r="Q51" s="69"/>
      <c r="R51" s="95"/>
    </row>
    <row r="52" spans="1:18" x14ac:dyDescent="0.3">
      <c r="A52" s="96"/>
      <c r="B52" s="98"/>
      <c r="C52" s="92"/>
      <c r="D52" s="92"/>
      <c r="E52" s="92"/>
      <c r="F52" s="92"/>
      <c r="G52" s="71"/>
      <c r="H52" s="74"/>
      <c r="I52" s="87"/>
      <c r="J52" s="87"/>
      <c r="K52" s="74"/>
      <c r="L52" s="74"/>
      <c r="M52" s="74"/>
      <c r="N52" s="74"/>
      <c r="O52" s="72"/>
      <c r="P52" s="74"/>
      <c r="Q52" s="75"/>
      <c r="R52" s="96"/>
    </row>
    <row r="53" spans="1:18" x14ac:dyDescent="0.3">
      <c r="A53" s="95"/>
      <c r="B53" s="97"/>
      <c r="C53" s="90"/>
      <c r="D53" s="90"/>
      <c r="E53" s="90"/>
      <c r="F53" s="90"/>
      <c r="G53" s="65"/>
      <c r="H53" s="68"/>
      <c r="I53" s="85"/>
      <c r="J53" s="85"/>
      <c r="K53" s="68"/>
      <c r="L53" s="68"/>
      <c r="M53" s="68"/>
      <c r="N53" s="68"/>
      <c r="O53" s="66"/>
      <c r="P53" s="68"/>
      <c r="Q53" s="69"/>
      <c r="R53" s="95"/>
    </row>
    <row r="54" spans="1:18" x14ac:dyDescent="0.3">
      <c r="A54" s="96"/>
      <c r="B54" s="98"/>
      <c r="C54" s="92"/>
      <c r="D54" s="92"/>
      <c r="E54" s="92"/>
      <c r="F54" s="92"/>
      <c r="G54" s="71"/>
      <c r="H54" s="74"/>
      <c r="I54" s="87"/>
      <c r="J54" s="87"/>
      <c r="K54" s="74"/>
      <c r="L54" s="74"/>
      <c r="M54" s="74"/>
      <c r="N54" s="74"/>
      <c r="O54" s="72"/>
      <c r="P54" s="74"/>
      <c r="Q54" s="75"/>
      <c r="R54" s="96"/>
    </row>
    <row r="55" spans="1:18" x14ac:dyDescent="0.3">
      <c r="A55" s="95"/>
      <c r="B55" s="97"/>
      <c r="C55" s="90"/>
      <c r="D55" s="90"/>
      <c r="E55" s="90"/>
      <c r="F55" s="90"/>
      <c r="G55" s="65"/>
      <c r="H55" s="68"/>
      <c r="I55" s="85"/>
      <c r="J55" s="85"/>
      <c r="K55" s="68"/>
      <c r="L55" s="68"/>
      <c r="M55" s="68"/>
      <c r="N55" s="68"/>
      <c r="O55" s="66"/>
      <c r="P55" s="68"/>
      <c r="Q55" s="69"/>
      <c r="R55" s="95"/>
    </row>
    <row r="56" spans="1:18" x14ac:dyDescent="0.3">
      <c r="A56" s="96"/>
      <c r="B56" s="98"/>
      <c r="C56" s="92"/>
      <c r="D56" s="92"/>
      <c r="E56" s="92"/>
      <c r="F56" s="92"/>
      <c r="G56" s="71"/>
      <c r="H56" s="74"/>
      <c r="I56" s="87"/>
      <c r="J56" s="87"/>
      <c r="K56" s="74"/>
      <c r="L56" s="74"/>
      <c r="M56" s="74"/>
      <c r="N56" s="74"/>
      <c r="O56" s="72"/>
      <c r="P56" s="74"/>
      <c r="Q56" s="75"/>
      <c r="R56" s="96"/>
    </row>
    <row r="57" spans="1:18" x14ac:dyDescent="0.3">
      <c r="A57" s="95"/>
      <c r="B57" s="97"/>
      <c r="C57" s="90"/>
      <c r="D57" s="90"/>
      <c r="E57" s="90"/>
      <c r="F57" s="90"/>
      <c r="G57" s="65"/>
      <c r="H57" s="68"/>
      <c r="I57" s="85"/>
      <c r="J57" s="85"/>
      <c r="K57" s="68"/>
      <c r="L57" s="68"/>
      <c r="M57" s="68"/>
      <c r="N57" s="68"/>
      <c r="O57" s="66"/>
      <c r="P57" s="68"/>
      <c r="Q57" s="69"/>
      <c r="R57" s="95"/>
    </row>
    <row r="58" spans="1:18" x14ac:dyDescent="0.3">
      <c r="A58" s="96"/>
      <c r="B58" s="98"/>
      <c r="C58" s="92"/>
      <c r="D58" s="92"/>
      <c r="E58" s="92"/>
      <c r="F58" s="92"/>
      <c r="G58" s="71"/>
      <c r="H58" s="74"/>
      <c r="I58" s="87"/>
      <c r="J58" s="87"/>
      <c r="K58" s="74"/>
      <c r="L58" s="74"/>
      <c r="M58" s="74"/>
      <c r="N58" s="74"/>
      <c r="O58" s="72"/>
      <c r="P58" s="74"/>
      <c r="Q58" s="75"/>
      <c r="R58" s="96"/>
    </row>
    <row r="59" spans="1:18" x14ac:dyDescent="0.3">
      <c r="A59" s="95"/>
      <c r="B59" s="97"/>
      <c r="C59" s="90"/>
      <c r="D59" s="90"/>
      <c r="E59" s="90"/>
      <c r="F59" s="90"/>
      <c r="G59" s="65"/>
      <c r="H59" s="68"/>
      <c r="I59" s="85"/>
      <c r="J59" s="85"/>
      <c r="K59" s="68"/>
      <c r="L59" s="68"/>
      <c r="M59" s="68"/>
      <c r="N59" s="68"/>
      <c r="O59" s="66"/>
      <c r="P59" s="68"/>
      <c r="Q59" s="69"/>
      <c r="R59" s="95"/>
    </row>
    <row r="60" spans="1:18" x14ac:dyDescent="0.3">
      <c r="A60" s="96"/>
      <c r="B60" s="98"/>
      <c r="C60" s="92"/>
      <c r="D60" s="92"/>
      <c r="E60" s="92"/>
      <c r="F60" s="92"/>
      <c r="G60" s="71"/>
      <c r="H60" s="74"/>
      <c r="I60" s="87"/>
      <c r="J60" s="87"/>
      <c r="K60" s="74"/>
      <c r="L60" s="74"/>
      <c r="M60" s="74"/>
      <c r="N60" s="74"/>
      <c r="O60" s="72"/>
      <c r="P60" s="74"/>
      <c r="Q60" s="75"/>
      <c r="R60" s="96"/>
    </row>
    <row r="61" spans="1:18" x14ac:dyDescent="0.3">
      <c r="A61" s="95"/>
      <c r="B61" s="97"/>
      <c r="C61" s="90"/>
      <c r="D61" s="90"/>
      <c r="E61" s="90"/>
      <c r="F61" s="90"/>
      <c r="G61" s="65"/>
      <c r="H61" s="68"/>
      <c r="I61" s="85"/>
      <c r="J61" s="85"/>
      <c r="K61" s="68"/>
      <c r="L61" s="68"/>
      <c r="M61" s="68"/>
      <c r="N61" s="68"/>
      <c r="O61" s="66"/>
      <c r="P61" s="68"/>
      <c r="Q61" s="69"/>
      <c r="R61" s="95"/>
    </row>
    <row r="62" spans="1:18" x14ac:dyDescent="0.3">
      <c r="A62" s="96"/>
      <c r="B62" s="98"/>
      <c r="C62" s="92"/>
      <c r="D62" s="92"/>
      <c r="E62" s="92"/>
      <c r="F62" s="92"/>
      <c r="G62" s="71"/>
      <c r="H62" s="74"/>
      <c r="I62" s="87"/>
      <c r="J62" s="87"/>
      <c r="K62" s="74"/>
      <c r="L62" s="74"/>
      <c r="M62" s="74"/>
      <c r="N62" s="74"/>
      <c r="O62" s="72"/>
      <c r="P62" s="74"/>
      <c r="Q62" s="75"/>
      <c r="R62" s="96"/>
    </row>
    <row r="63" spans="1:18" x14ac:dyDescent="0.3">
      <c r="A63" s="95"/>
      <c r="B63" s="97"/>
      <c r="C63" s="90"/>
      <c r="D63" s="90"/>
      <c r="E63" s="90"/>
      <c r="F63" s="90"/>
      <c r="G63" s="65"/>
      <c r="H63" s="68"/>
      <c r="I63" s="85"/>
      <c r="J63" s="85"/>
      <c r="K63" s="68"/>
      <c r="L63" s="68"/>
      <c r="M63" s="68"/>
      <c r="N63" s="68"/>
      <c r="O63" s="66"/>
      <c r="P63" s="68"/>
      <c r="Q63" s="69"/>
      <c r="R63" s="95"/>
    </row>
    <row r="64" spans="1:18" x14ac:dyDescent="0.3">
      <c r="A64" s="96"/>
      <c r="B64" s="98"/>
      <c r="C64" s="92"/>
      <c r="D64" s="92"/>
      <c r="E64" s="92"/>
      <c r="F64" s="92"/>
      <c r="G64" s="71"/>
      <c r="H64" s="74"/>
      <c r="I64" s="87"/>
      <c r="J64" s="87"/>
      <c r="K64" s="74"/>
      <c r="L64" s="74"/>
      <c r="M64" s="74"/>
      <c r="N64" s="74"/>
      <c r="O64" s="72"/>
      <c r="P64" s="74"/>
      <c r="Q64" s="75"/>
      <c r="R64" s="96"/>
    </row>
    <row r="65" spans="1:18" x14ac:dyDescent="0.3">
      <c r="A65" s="95"/>
      <c r="B65" s="97"/>
      <c r="C65" s="90"/>
      <c r="D65" s="90"/>
      <c r="E65" s="90"/>
      <c r="F65" s="90"/>
      <c r="G65" s="65"/>
      <c r="H65" s="68"/>
      <c r="I65" s="85"/>
      <c r="J65" s="85"/>
      <c r="K65" s="68"/>
      <c r="L65" s="68"/>
      <c r="M65" s="68"/>
      <c r="N65" s="68"/>
      <c r="O65" s="66"/>
      <c r="P65" s="68"/>
      <c r="Q65" s="69"/>
      <c r="R65" s="95"/>
    </row>
    <row r="66" spans="1:18" x14ac:dyDescent="0.3">
      <c r="A66" s="96"/>
      <c r="B66" s="98"/>
      <c r="C66" s="92"/>
      <c r="D66" s="92"/>
      <c r="E66" s="92"/>
      <c r="F66" s="92"/>
      <c r="G66" s="71"/>
      <c r="H66" s="74"/>
      <c r="I66" s="87"/>
      <c r="J66" s="87"/>
      <c r="K66" s="74"/>
      <c r="L66" s="74"/>
      <c r="M66" s="74"/>
      <c r="N66" s="74"/>
      <c r="O66" s="72"/>
      <c r="P66" s="74"/>
      <c r="Q66" s="75"/>
      <c r="R66" s="96"/>
    </row>
    <row r="67" spans="1:18" x14ac:dyDescent="0.3">
      <c r="A67" s="95"/>
      <c r="B67" s="97"/>
      <c r="C67" s="90"/>
      <c r="D67" s="90"/>
      <c r="E67" s="90"/>
      <c r="F67" s="90"/>
      <c r="G67" s="65"/>
      <c r="H67" s="68"/>
      <c r="I67" s="85"/>
      <c r="J67" s="85"/>
      <c r="K67" s="68"/>
      <c r="L67" s="68"/>
      <c r="M67" s="68"/>
      <c r="N67" s="68"/>
      <c r="O67" s="66"/>
      <c r="P67" s="68"/>
      <c r="Q67" s="69"/>
      <c r="R67" s="95"/>
    </row>
    <row r="68" spans="1:18" x14ac:dyDescent="0.3">
      <c r="A68" s="96"/>
      <c r="B68" s="98"/>
      <c r="C68" s="92"/>
      <c r="D68" s="92"/>
      <c r="E68" s="92"/>
      <c r="F68" s="92"/>
      <c r="G68" s="71"/>
      <c r="H68" s="74"/>
      <c r="I68" s="87"/>
      <c r="J68" s="87"/>
      <c r="K68" s="74"/>
      <c r="L68" s="74"/>
      <c r="M68" s="74"/>
      <c r="N68" s="74"/>
      <c r="O68" s="72"/>
      <c r="P68" s="74"/>
      <c r="Q68" s="75"/>
      <c r="R68" s="96"/>
    </row>
    <row r="69" spans="1:18" x14ac:dyDescent="0.3">
      <c r="A69" s="95"/>
      <c r="B69" s="97"/>
      <c r="C69" s="90"/>
      <c r="D69" s="90"/>
      <c r="E69" s="90"/>
      <c r="F69" s="90"/>
      <c r="G69" s="65"/>
      <c r="H69" s="68"/>
      <c r="I69" s="85"/>
      <c r="J69" s="85"/>
      <c r="K69" s="68"/>
      <c r="L69" s="68"/>
      <c r="M69" s="68"/>
      <c r="N69" s="68"/>
      <c r="O69" s="66"/>
      <c r="P69" s="68"/>
      <c r="Q69" s="69"/>
      <c r="R69" s="95"/>
    </row>
    <row r="70" spans="1:18" x14ac:dyDescent="0.3">
      <c r="A70" s="96"/>
      <c r="B70" s="98"/>
      <c r="C70" s="92"/>
      <c r="D70" s="92"/>
      <c r="E70" s="92"/>
      <c r="F70" s="92"/>
      <c r="G70" s="71"/>
      <c r="H70" s="74"/>
      <c r="I70" s="87"/>
      <c r="J70" s="87"/>
      <c r="K70" s="74"/>
      <c r="L70" s="74"/>
      <c r="M70" s="74"/>
      <c r="N70" s="74"/>
      <c r="O70" s="72"/>
      <c r="P70" s="74"/>
      <c r="Q70" s="75"/>
      <c r="R70" s="96"/>
    </row>
    <row r="71" spans="1:18" x14ac:dyDescent="0.3">
      <c r="A71" s="95"/>
      <c r="B71" s="97"/>
      <c r="C71" s="90"/>
      <c r="D71" s="90"/>
      <c r="E71" s="90"/>
      <c r="F71" s="90"/>
      <c r="G71" s="65"/>
      <c r="H71" s="68"/>
      <c r="I71" s="85"/>
      <c r="J71" s="85"/>
      <c r="K71" s="68"/>
      <c r="L71" s="68"/>
      <c r="M71" s="68"/>
      <c r="N71" s="68"/>
      <c r="O71" s="66"/>
      <c r="P71" s="68"/>
      <c r="Q71" s="69"/>
      <c r="R71" s="95"/>
    </row>
    <row r="72" spans="1:18" x14ac:dyDescent="0.3">
      <c r="A72" s="96"/>
      <c r="B72" s="98"/>
      <c r="C72" s="92"/>
      <c r="D72" s="92"/>
      <c r="E72" s="92"/>
      <c r="F72" s="92"/>
      <c r="G72" s="71"/>
      <c r="H72" s="74"/>
      <c r="I72" s="87"/>
      <c r="J72" s="87"/>
      <c r="K72" s="74"/>
      <c r="L72" s="74"/>
      <c r="M72" s="74"/>
      <c r="N72" s="74"/>
      <c r="O72" s="72"/>
      <c r="P72" s="74"/>
      <c r="Q72" s="75"/>
      <c r="R72" s="96"/>
    </row>
    <row r="73" spans="1:18" x14ac:dyDescent="0.3">
      <c r="A73" s="95"/>
      <c r="B73" s="97"/>
      <c r="C73" s="90"/>
      <c r="D73" s="90"/>
      <c r="E73" s="90"/>
      <c r="F73" s="90"/>
      <c r="G73" s="65"/>
      <c r="H73" s="68"/>
      <c r="I73" s="85"/>
      <c r="J73" s="85"/>
      <c r="K73" s="68"/>
      <c r="L73" s="68"/>
      <c r="M73" s="68"/>
      <c r="N73" s="68"/>
      <c r="O73" s="66"/>
      <c r="P73" s="68"/>
      <c r="Q73" s="69"/>
      <c r="R73" s="95"/>
    </row>
    <row r="74" spans="1:18" x14ac:dyDescent="0.3">
      <c r="A74" s="96"/>
      <c r="B74" s="98"/>
      <c r="C74" s="92"/>
      <c r="D74" s="92"/>
      <c r="E74" s="92"/>
      <c r="F74" s="92"/>
      <c r="G74" s="71"/>
      <c r="H74" s="74"/>
      <c r="I74" s="87"/>
      <c r="J74" s="87"/>
      <c r="K74" s="74"/>
      <c r="L74" s="74"/>
      <c r="M74" s="74"/>
      <c r="N74" s="74"/>
      <c r="O74" s="72"/>
      <c r="P74" s="74"/>
      <c r="Q74" s="75"/>
      <c r="R74" s="96"/>
    </row>
    <row r="75" spans="1:18" x14ac:dyDescent="0.3">
      <c r="A75" s="95"/>
      <c r="B75" s="97"/>
      <c r="C75" s="90"/>
      <c r="D75" s="90"/>
      <c r="E75" s="90"/>
      <c r="F75" s="90"/>
      <c r="G75" s="65"/>
      <c r="H75" s="68"/>
      <c r="I75" s="85"/>
      <c r="J75" s="85"/>
      <c r="K75" s="68"/>
      <c r="L75" s="68"/>
      <c r="M75" s="68"/>
      <c r="N75" s="68"/>
      <c r="O75" s="66"/>
      <c r="P75" s="68"/>
      <c r="Q75" s="69"/>
      <c r="R75" s="95"/>
    </row>
    <row r="76" spans="1:18" x14ac:dyDescent="0.3">
      <c r="A76" s="96"/>
      <c r="B76" s="98"/>
      <c r="C76" s="92"/>
      <c r="D76" s="92"/>
      <c r="E76" s="92"/>
      <c r="F76" s="92"/>
      <c r="G76" s="71"/>
      <c r="H76" s="74"/>
      <c r="I76" s="87"/>
      <c r="J76" s="87"/>
      <c r="K76" s="74"/>
      <c r="L76" s="74"/>
      <c r="M76" s="74"/>
      <c r="N76" s="74"/>
      <c r="O76" s="72"/>
      <c r="P76" s="74"/>
      <c r="Q76" s="75"/>
      <c r="R76" s="96"/>
    </row>
    <row r="77" spans="1:18" x14ac:dyDescent="0.3">
      <c r="A77" s="95"/>
      <c r="B77" s="97"/>
      <c r="C77" s="90"/>
      <c r="D77" s="90"/>
      <c r="E77" s="90"/>
      <c r="F77" s="90"/>
      <c r="G77" s="65"/>
      <c r="H77" s="68"/>
      <c r="I77" s="85"/>
      <c r="J77" s="85"/>
      <c r="K77" s="68"/>
      <c r="L77" s="68"/>
      <c r="M77" s="68"/>
      <c r="N77" s="68"/>
      <c r="O77" s="66"/>
      <c r="P77" s="68"/>
      <c r="Q77" s="69"/>
      <c r="R77" s="95"/>
    </row>
    <row r="78" spans="1:18" x14ac:dyDescent="0.3">
      <c r="A78" s="96"/>
      <c r="B78" s="98"/>
      <c r="C78" s="92"/>
      <c r="D78" s="92"/>
      <c r="E78" s="92"/>
      <c r="F78" s="92"/>
      <c r="G78" s="71"/>
      <c r="H78" s="74"/>
      <c r="I78" s="87"/>
      <c r="J78" s="87"/>
      <c r="K78" s="74"/>
      <c r="L78" s="74"/>
      <c r="M78" s="74"/>
      <c r="N78" s="74"/>
      <c r="O78" s="72"/>
      <c r="P78" s="74"/>
      <c r="Q78" s="75"/>
      <c r="R78" s="96"/>
    </row>
    <row r="79" spans="1:18" x14ac:dyDescent="0.3">
      <c r="A79" s="95"/>
      <c r="B79" s="97"/>
      <c r="C79" s="90"/>
      <c r="D79" s="90"/>
      <c r="E79" s="90"/>
      <c r="F79" s="90"/>
      <c r="G79" s="65"/>
      <c r="H79" s="68"/>
      <c r="I79" s="85"/>
      <c r="J79" s="85"/>
      <c r="K79" s="68"/>
      <c r="L79" s="68"/>
      <c r="M79" s="68"/>
      <c r="N79" s="68"/>
      <c r="O79" s="66"/>
      <c r="P79" s="68"/>
      <c r="Q79" s="69"/>
      <c r="R79" s="95"/>
    </row>
    <row r="80" spans="1:18" x14ac:dyDescent="0.3">
      <c r="A80" s="96"/>
      <c r="B80" s="98"/>
      <c r="C80" s="92"/>
      <c r="D80" s="92"/>
      <c r="E80" s="92"/>
      <c r="F80" s="92"/>
      <c r="G80" s="71"/>
      <c r="H80" s="74"/>
      <c r="I80" s="87"/>
      <c r="J80" s="87"/>
      <c r="K80" s="74"/>
      <c r="L80" s="74"/>
      <c r="M80" s="74"/>
      <c r="N80" s="74"/>
      <c r="O80" s="72"/>
      <c r="P80" s="74"/>
      <c r="Q80" s="75"/>
      <c r="R80" s="96"/>
    </row>
    <row r="81" spans="1:18" x14ac:dyDescent="0.3">
      <c r="A81" s="95"/>
      <c r="B81" s="97"/>
      <c r="C81" s="90"/>
      <c r="D81" s="90"/>
      <c r="E81" s="90"/>
      <c r="F81" s="90"/>
      <c r="G81" s="65"/>
      <c r="H81" s="68"/>
      <c r="I81" s="85"/>
      <c r="J81" s="85"/>
      <c r="K81" s="68"/>
      <c r="L81" s="68"/>
      <c r="M81" s="68"/>
      <c r="N81" s="68"/>
      <c r="O81" s="66"/>
      <c r="P81" s="68"/>
      <c r="Q81" s="69"/>
      <c r="R81" s="95"/>
    </row>
    <row r="82" spans="1:18" x14ac:dyDescent="0.3">
      <c r="A82" s="96"/>
      <c r="B82" s="98"/>
      <c r="C82" s="92"/>
      <c r="D82" s="92"/>
      <c r="E82" s="92"/>
      <c r="F82" s="92"/>
      <c r="G82" s="71"/>
      <c r="H82" s="74"/>
      <c r="I82" s="87"/>
      <c r="J82" s="87"/>
      <c r="K82" s="74"/>
      <c r="L82" s="74"/>
      <c r="M82" s="74"/>
      <c r="N82" s="74"/>
      <c r="O82" s="72"/>
      <c r="P82" s="74"/>
      <c r="Q82" s="75"/>
      <c r="R82" s="96"/>
    </row>
    <row r="83" spans="1:18" x14ac:dyDescent="0.3">
      <c r="A83" s="95"/>
      <c r="B83" s="97"/>
      <c r="C83" s="90"/>
      <c r="D83" s="90"/>
      <c r="E83" s="90"/>
      <c r="F83" s="90"/>
      <c r="G83" s="65"/>
      <c r="H83" s="68"/>
      <c r="I83" s="85"/>
      <c r="J83" s="85"/>
      <c r="K83" s="68"/>
      <c r="L83" s="68"/>
      <c r="M83" s="68"/>
      <c r="N83" s="68"/>
      <c r="O83" s="66"/>
      <c r="P83" s="68"/>
      <c r="Q83" s="69"/>
      <c r="R83" s="95"/>
    </row>
    <row r="84" spans="1:18" x14ac:dyDescent="0.3">
      <c r="A84" s="96"/>
      <c r="B84" s="98"/>
      <c r="C84" s="92"/>
      <c r="D84" s="92"/>
      <c r="E84" s="92"/>
      <c r="F84" s="92"/>
      <c r="G84" s="71"/>
      <c r="H84" s="74"/>
      <c r="I84" s="87"/>
      <c r="J84" s="87"/>
      <c r="K84" s="74"/>
      <c r="L84" s="74"/>
      <c r="M84" s="74"/>
      <c r="N84" s="74"/>
      <c r="O84" s="72"/>
      <c r="P84" s="74"/>
      <c r="Q84" s="75"/>
      <c r="R84" s="96"/>
    </row>
    <row r="85" spans="1:18" x14ac:dyDescent="0.3">
      <c r="A85" s="95"/>
      <c r="B85" s="97"/>
      <c r="C85" s="90"/>
      <c r="D85" s="90"/>
      <c r="E85" s="90"/>
      <c r="F85" s="90"/>
      <c r="G85" s="65"/>
      <c r="H85" s="68"/>
      <c r="I85" s="85"/>
      <c r="J85" s="85"/>
      <c r="K85" s="68"/>
      <c r="L85" s="68"/>
      <c r="M85" s="68"/>
      <c r="N85" s="68"/>
      <c r="O85" s="66"/>
      <c r="P85" s="68"/>
      <c r="Q85" s="69"/>
      <c r="R85" s="95"/>
    </row>
    <row r="86" spans="1:18" x14ac:dyDescent="0.3">
      <c r="A86" s="96"/>
      <c r="B86" s="98"/>
      <c r="C86" s="92"/>
      <c r="D86" s="92"/>
      <c r="E86" s="92"/>
      <c r="F86" s="92"/>
      <c r="G86" s="71"/>
      <c r="H86" s="74"/>
      <c r="I86" s="87"/>
      <c r="J86" s="87"/>
      <c r="K86" s="74"/>
      <c r="L86" s="74"/>
      <c r="M86" s="74"/>
      <c r="N86" s="74"/>
      <c r="O86" s="72"/>
      <c r="P86" s="74"/>
      <c r="Q86" s="75"/>
      <c r="R86" s="96"/>
    </row>
    <row r="87" spans="1:18" ht="15" thickBot="1" x14ac:dyDescent="0.35">
      <c r="A87" s="105"/>
      <c r="B87" s="106"/>
      <c r="C87" s="107"/>
      <c r="D87" s="107"/>
      <c r="E87" s="107"/>
      <c r="F87" s="107"/>
      <c r="G87" s="108"/>
      <c r="H87" s="78"/>
      <c r="I87" s="109"/>
      <c r="J87" s="109"/>
      <c r="K87" s="78"/>
      <c r="L87" s="78"/>
      <c r="M87" s="78"/>
      <c r="N87" s="78"/>
      <c r="O87" s="76"/>
      <c r="P87" s="78"/>
      <c r="Q87" s="77"/>
      <c r="R87" s="9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C3" sqref="C3:D31"/>
    </sheetView>
  </sheetViews>
  <sheetFormatPr defaultRowHeight="14.4" x14ac:dyDescent="0.3"/>
  <cols>
    <col min="1" max="1" width="6.6640625" customWidth="1"/>
    <col min="2" max="2" width="33.5546875" customWidth="1"/>
    <col min="3" max="3" width="11.6640625" style="9" customWidth="1"/>
    <col min="4" max="4" width="11.5546875" style="9" customWidth="1"/>
    <col min="5" max="5" width="11.6640625" style="9" customWidth="1"/>
    <col min="6" max="6" width="8.88671875" style="35"/>
    <col min="8" max="8" width="8.88671875" style="9"/>
  </cols>
  <sheetData>
    <row r="1" spans="1:18" s="6" customFormat="1" ht="15" x14ac:dyDescent="0.25">
      <c r="A1" s="6" t="s">
        <v>105</v>
      </c>
      <c r="C1" s="5"/>
      <c r="D1" s="5"/>
      <c r="E1" s="5"/>
      <c r="F1" s="36"/>
      <c r="G1" s="14"/>
      <c r="H1" s="5"/>
    </row>
    <row r="2" spans="1:18" ht="15.75" thickBot="1" x14ac:dyDescent="0.3">
      <c r="A2" s="20"/>
      <c r="B2" s="25"/>
      <c r="C2" s="20">
        <v>2018</v>
      </c>
      <c r="D2" s="20" t="s">
        <v>7</v>
      </c>
      <c r="E2" s="20">
        <v>2017</v>
      </c>
      <c r="F2" s="37">
        <v>2016</v>
      </c>
      <c r="G2" s="17"/>
      <c r="H2" s="17"/>
    </row>
    <row r="3" spans="1:18" ht="15" x14ac:dyDescent="0.25">
      <c r="A3" s="208">
        <v>1</v>
      </c>
      <c r="B3" s="189" t="s">
        <v>40</v>
      </c>
      <c r="C3" s="202"/>
      <c r="D3" s="60"/>
      <c r="E3" s="202">
        <v>3.2199074074074074E-2</v>
      </c>
      <c r="F3" s="205">
        <v>3.2268518518518523E-2</v>
      </c>
      <c r="G3" s="61"/>
      <c r="H3" s="81"/>
      <c r="I3" s="63"/>
      <c r="J3" s="63"/>
      <c r="K3" s="63"/>
      <c r="L3" s="63"/>
      <c r="M3" s="63"/>
      <c r="N3" s="63"/>
      <c r="O3" s="62"/>
      <c r="P3" s="82"/>
      <c r="Q3" s="61"/>
      <c r="R3" s="79"/>
    </row>
    <row r="4" spans="1:18" ht="15" x14ac:dyDescent="0.25">
      <c r="A4" s="209">
        <v>2</v>
      </c>
      <c r="B4" s="190" t="s">
        <v>41</v>
      </c>
      <c r="C4" s="203"/>
      <c r="D4" s="64"/>
      <c r="E4" s="203">
        <v>3.380787037037037E-2</v>
      </c>
      <c r="F4" s="206">
        <v>3.4606481481481481E-2</v>
      </c>
      <c r="G4" s="65"/>
      <c r="H4" s="68"/>
      <c r="I4" s="85"/>
      <c r="J4" s="85"/>
      <c r="K4" s="85"/>
      <c r="L4" s="85"/>
      <c r="M4" s="85"/>
      <c r="N4" s="85"/>
      <c r="O4" s="67"/>
      <c r="P4" s="86"/>
      <c r="Q4" s="65"/>
      <c r="R4" s="83"/>
    </row>
    <row r="5" spans="1:18" ht="15" x14ac:dyDescent="0.25">
      <c r="A5" s="208">
        <v>3</v>
      </c>
      <c r="B5" s="189" t="s">
        <v>95</v>
      </c>
      <c r="C5" s="204"/>
      <c r="D5" s="70"/>
      <c r="E5" s="204">
        <v>3.4374999999999996E-2</v>
      </c>
      <c r="F5" s="207"/>
      <c r="G5" s="71"/>
      <c r="H5" s="74"/>
      <c r="I5" s="87"/>
      <c r="J5" s="87"/>
      <c r="K5" s="87"/>
      <c r="L5" s="87"/>
      <c r="M5" s="87"/>
      <c r="N5" s="87"/>
      <c r="O5" s="73"/>
      <c r="P5" s="88"/>
      <c r="Q5" s="75"/>
      <c r="R5" s="79"/>
    </row>
    <row r="6" spans="1:18" ht="15" x14ac:dyDescent="0.25">
      <c r="A6" s="209">
        <v>4</v>
      </c>
      <c r="B6" s="190" t="s">
        <v>38</v>
      </c>
      <c r="C6" s="203"/>
      <c r="D6" s="64"/>
      <c r="E6" s="203">
        <v>3.4756944444444444E-2</v>
      </c>
      <c r="F6" s="206">
        <v>3.498842592592593E-2</v>
      </c>
      <c r="G6" s="65"/>
      <c r="H6" s="85"/>
      <c r="I6" s="85"/>
      <c r="J6" s="85"/>
      <c r="K6" s="85"/>
      <c r="L6" s="85"/>
      <c r="M6" s="85"/>
      <c r="N6" s="85"/>
      <c r="O6" s="67"/>
      <c r="P6" s="89"/>
      <c r="Q6" s="69"/>
      <c r="R6" s="83"/>
    </row>
    <row r="7" spans="1:18" ht="15" x14ac:dyDescent="0.25">
      <c r="A7" s="208">
        <v>5</v>
      </c>
      <c r="B7" s="189" t="s">
        <v>44</v>
      </c>
      <c r="C7" s="204"/>
      <c r="D7" s="70"/>
      <c r="E7" s="204">
        <v>3.6805555555555557E-2</v>
      </c>
      <c r="F7" s="207">
        <v>3.6458333333333336E-2</v>
      </c>
      <c r="G7" s="71"/>
      <c r="H7" s="74"/>
      <c r="I7" s="87"/>
      <c r="J7" s="87"/>
      <c r="K7" s="87"/>
      <c r="L7" s="87"/>
      <c r="M7" s="74"/>
      <c r="N7" s="87"/>
      <c r="O7" s="72"/>
      <c r="P7" s="74"/>
      <c r="Q7" s="75"/>
      <c r="R7" s="79"/>
    </row>
    <row r="8" spans="1:18" ht="15" x14ac:dyDescent="0.25">
      <c r="A8" s="209">
        <v>6</v>
      </c>
      <c r="B8" s="190" t="s">
        <v>63</v>
      </c>
      <c r="C8" s="203"/>
      <c r="D8" s="64"/>
      <c r="E8" s="203">
        <v>3.740740740740741E-2</v>
      </c>
      <c r="F8" s="206">
        <v>3.8217592592592588E-2</v>
      </c>
      <c r="G8" s="65"/>
      <c r="H8" s="68"/>
      <c r="I8" s="85"/>
      <c r="J8" s="85"/>
      <c r="K8" s="85"/>
      <c r="L8" s="85"/>
      <c r="M8" s="85"/>
      <c r="N8" s="85"/>
      <c r="O8" s="67"/>
      <c r="P8" s="89"/>
      <c r="Q8" s="69"/>
      <c r="R8" s="83"/>
    </row>
    <row r="9" spans="1:18" ht="15" x14ac:dyDescent="0.25">
      <c r="A9" s="208">
        <v>7</v>
      </c>
      <c r="B9" s="189" t="s">
        <v>43</v>
      </c>
      <c r="C9" s="204"/>
      <c r="D9" s="70"/>
      <c r="E9" s="204">
        <v>3.7476851851851851E-2</v>
      </c>
      <c r="F9" s="207">
        <v>3.9872685185185185E-2</v>
      </c>
      <c r="G9" s="71"/>
      <c r="H9" s="87"/>
      <c r="I9" s="87"/>
      <c r="J9" s="87"/>
      <c r="K9" s="87"/>
      <c r="L9" s="74"/>
      <c r="M9" s="74"/>
      <c r="N9" s="87"/>
      <c r="O9" s="73"/>
      <c r="P9" s="88"/>
      <c r="Q9" s="75"/>
      <c r="R9" s="79"/>
    </row>
    <row r="10" spans="1:18" ht="15" x14ac:dyDescent="0.25">
      <c r="A10" s="209">
        <v>8</v>
      </c>
      <c r="B10" s="190" t="s">
        <v>66</v>
      </c>
      <c r="C10" s="203"/>
      <c r="D10" s="64"/>
      <c r="E10" s="203">
        <v>3.8078703703703705E-2</v>
      </c>
      <c r="F10" s="206"/>
      <c r="G10" s="65"/>
      <c r="H10" s="85"/>
      <c r="I10" s="85"/>
      <c r="J10" s="85"/>
      <c r="K10" s="85"/>
      <c r="L10" s="68"/>
      <c r="M10" s="68"/>
      <c r="N10" s="85"/>
      <c r="O10" s="66"/>
      <c r="P10" s="68"/>
      <c r="Q10" s="69"/>
      <c r="R10" s="83"/>
    </row>
    <row r="11" spans="1:18" ht="15" x14ac:dyDescent="0.25">
      <c r="A11" s="208">
        <v>9</v>
      </c>
      <c r="B11" s="189" t="s">
        <v>74</v>
      </c>
      <c r="C11" s="204"/>
      <c r="D11" s="70"/>
      <c r="E11" s="204">
        <v>3.8564814814814816E-2</v>
      </c>
      <c r="F11" s="207">
        <v>3.829861111111111E-2</v>
      </c>
      <c r="G11" s="71"/>
      <c r="H11" s="74"/>
      <c r="I11" s="87"/>
      <c r="J11" s="87"/>
      <c r="K11" s="87"/>
      <c r="L11" s="87"/>
      <c r="M11" s="87"/>
      <c r="N11" s="87"/>
      <c r="O11" s="72"/>
      <c r="P11" s="74"/>
      <c r="Q11" s="75"/>
      <c r="R11" s="79"/>
    </row>
    <row r="12" spans="1:18" x14ac:dyDescent="0.3">
      <c r="A12" s="209">
        <v>10</v>
      </c>
      <c r="B12" s="190" t="s">
        <v>97</v>
      </c>
      <c r="C12" s="203"/>
      <c r="D12" s="64"/>
      <c r="E12" s="203">
        <v>3.9004629629629632E-2</v>
      </c>
      <c r="F12" s="206"/>
      <c r="G12" s="65"/>
      <c r="H12" s="68"/>
      <c r="I12" s="85"/>
      <c r="J12" s="85"/>
      <c r="K12" s="85"/>
      <c r="L12" s="68"/>
      <c r="M12" s="68"/>
      <c r="N12" s="85"/>
      <c r="O12" s="67"/>
      <c r="P12" s="89"/>
      <c r="Q12" s="69"/>
      <c r="R12" s="83"/>
    </row>
    <row r="13" spans="1:18" ht="15" x14ac:dyDescent="0.25">
      <c r="A13" s="208">
        <v>11</v>
      </c>
      <c r="B13" s="189" t="s">
        <v>57</v>
      </c>
      <c r="C13" s="204"/>
      <c r="D13" s="70"/>
      <c r="E13" s="204">
        <v>3.9004629629629632E-2</v>
      </c>
      <c r="F13" s="207">
        <v>3.888888888888889E-2</v>
      </c>
      <c r="G13" s="71"/>
      <c r="H13" s="74"/>
      <c r="I13" s="87"/>
      <c r="J13" s="87"/>
      <c r="K13" s="87"/>
      <c r="L13" s="87"/>
      <c r="M13" s="87"/>
      <c r="N13" s="87"/>
      <c r="O13" s="72"/>
      <c r="P13" s="74"/>
      <c r="Q13" s="75"/>
      <c r="R13" s="79"/>
    </row>
    <row r="14" spans="1:18" x14ac:dyDescent="0.3">
      <c r="A14" s="209">
        <v>12</v>
      </c>
      <c r="B14" s="190" t="s">
        <v>58</v>
      </c>
      <c r="C14" s="203"/>
      <c r="D14" s="64"/>
      <c r="E14" s="203">
        <v>3.9884259259259258E-2</v>
      </c>
      <c r="F14" s="206"/>
      <c r="G14" s="65"/>
      <c r="H14" s="68"/>
      <c r="I14" s="85"/>
      <c r="J14" s="85"/>
      <c r="K14" s="85"/>
      <c r="L14" s="68"/>
      <c r="M14" s="68"/>
      <c r="N14" s="85"/>
      <c r="O14" s="66"/>
      <c r="P14" s="68"/>
      <c r="Q14" s="69"/>
      <c r="R14" s="83"/>
    </row>
    <row r="15" spans="1:18" ht="15" x14ac:dyDescent="0.25">
      <c r="A15" s="208">
        <v>13</v>
      </c>
      <c r="B15" s="189" t="s">
        <v>52</v>
      </c>
      <c r="C15" s="204"/>
      <c r="D15" s="70"/>
      <c r="E15" s="204">
        <v>4.0162037037037038E-2</v>
      </c>
      <c r="F15" s="207"/>
      <c r="G15" s="71"/>
      <c r="H15" s="74"/>
      <c r="I15" s="87"/>
      <c r="J15" s="87"/>
      <c r="K15" s="87"/>
      <c r="L15" s="87"/>
      <c r="M15" s="74"/>
      <c r="N15" s="87"/>
      <c r="O15" s="73"/>
      <c r="P15" s="88"/>
      <c r="Q15" s="75"/>
      <c r="R15" s="79"/>
    </row>
    <row r="16" spans="1:18" ht="15" x14ac:dyDescent="0.25">
      <c r="A16" s="209">
        <v>14</v>
      </c>
      <c r="B16" s="190" t="s">
        <v>70</v>
      </c>
      <c r="C16" s="203"/>
      <c r="D16" s="90"/>
      <c r="E16" s="203">
        <v>4.0729166666666664E-2</v>
      </c>
      <c r="F16" s="206"/>
      <c r="G16" s="65"/>
      <c r="H16" s="68"/>
      <c r="I16" s="85"/>
      <c r="J16" s="85"/>
      <c r="K16" s="85"/>
      <c r="L16" s="68"/>
      <c r="M16" s="68"/>
      <c r="N16" s="85"/>
      <c r="O16" s="66"/>
      <c r="P16" s="68"/>
      <c r="Q16" s="69"/>
      <c r="R16" s="83"/>
    </row>
    <row r="17" spans="1:18" ht="15" x14ac:dyDescent="0.25">
      <c r="A17" s="208">
        <v>15</v>
      </c>
      <c r="B17" s="191" t="s">
        <v>54</v>
      </c>
      <c r="C17" s="204"/>
      <c r="D17" s="92"/>
      <c r="E17" s="204">
        <v>4.0787037037037038E-2</v>
      </c>
      <c r="F17" s="207">
        <v>4.2418981481481481E-2</v>
      </c>
      <c r="G17" s="71"/>
      <c r="H17" s="74"/>
      <c r="I17" s="87"/>
      <c r="J17" s="87"/>
      <c r="K17" s="87"/>
      <c r="L17" s="74"/>
      <c r="M17" s="74"/>
      <c r="N17" s="87"/>
      <c r="O17" s="72"/>
      <c r="P17" s="74"/>
      <c r="Q17" s="75"/>
      <c r="R17" s="96"/>
    </row>
    <row r="18" spans="1:18" ht="15" x14ac:dyDescent="0.25">
      <c r="A18" s="209">
        <v>16</v>
      </c>
      <c r="B18" s="190" t="s">
        <v>83</v>
      </c>
      <c r="C18" s="203"/>
      <c r="D18" s="90"/>
      <c r="E18" s="203">
        <v>4.1817129629629628E-2</v>
      </c>
      <c r="F18" s="206">
        <v>4.0057870370370369E-2</v>
      </c>
      <c r="G18" s="65"/>
      <c r="H18" s="68"/>
      <c r="I18" s="85"/>
      <c r="J18" s="85"/>
      <c r="K18" s="85"/>
      <c r="L18" s="68"/>
      <c r="M18" s="68"/>
      <c r="N18" s="85"/>
      <c r="O18" s="66"/>
      <c r="P18" s="68"/>
      <c r="Q18" s="69"/>
      <c r="R18" s="95"/>
    </row>
    <row r="19" spans="1:18" ht="15" x14ac:dyDescent="0.25">
      <c r="A19" s="208">
        <v>17</v>
      </c>
      <c r="B19" s="189" t="s">
        <v>85</v>
      </c>
      <c r="C19" s="204"/>
      <c r="D19" s="92"/>
      <c r="E19" s="204">
        <v>4.2187499999999996E-2</v>
      </c>
      <c r="F19" s="207"/>
      <c r="G19" s="71"/>
      <c r="H19" s="74"/>
      <c r="I19" s="87"/>
      <c r="J19" s="87"/>
      <c r="K19" s="87"/>
      <c r="L19" s="74"/>
      <c r="M19" s="74"/>
      <c r="N19" s="87"/>
      <c r="O19" s="72"/>
      <c r="P19" s="74"/>
      <c r="Q19" s="75"/>
      <c r="R19" s="96"/>
    </row>
    <row r="20" spans="1:18" ht="15" x14ac:dyDescent="0.25">
      <c r="A20" s="209">
        <v>18</v>
      </c>
      <c r="B20" s="190" t="s">
        <v>101</v>
      </c>
      <c r="C20" s="203"/>
      <c r="D20" s="64"/>
      <c r="E20" s="203">
        <v>4.238425925925926E-2</v>
      </c>
      <c r="F20" s="206"/>
      <c r="G20" s="65"/>
      <c r="H20" s="68"/>
      <c r="I20" s="85"/>
      <c r="J20" s="85"/>
      <c r="K20" s="85"/>
      <c r="L20" s="85"/>
      <c r="M20" s="85"/>
      <c r="N20" s="85"/>
      <c r="O20" s="67"/>
      <c r="P20" s="89"/>
      <c r="Q20" s="69"/>
      <c r="R20" s="95"/>
    </row>
    <row r="21" spans="1:18" ht="15" x14ac:dyDescent="0.25">
      <c r="A21" s="208">
        <v>19</v>
      </c>
      <c r="B21" s="189" t="s">
        <v>55</v>
      </c>
      <c r="C21" s="204"/>
      <c r="D21" s="70"/>
      <c r="E21" s="204">
        <v>4.2847222222222224E-2</v>
      </c>
      <c r="F21" s="207">
        <v>4.2754629629629635E-2</v>
      </c>
      <c r="G21" s="71"/>
      <c r="H21" s="74"/>
      <c r="I21" s="87"/>
      <c r="J21" s="87"/>
      <c r="K21" s="87"/>
      <c r="L21" s="74"/>
      <c r="M21" s="74"/>
      <c r="N21" s="87"/>
      <c r="O21" s="72"/>
      <c r="P21" s="74"/>
      <c r="Q21" s="75"/>
      <c r="R21" s="96"/>
    </row>
    <row r="22" spans="1:18" x14ac:dyDescent="0.3">
      <c r="A22" s="209">
        <v>20</v>
      </c>
      <c r="B22" s="190" t="s">
        <v>51</v>
      </c>
      <c r="C22" s="203"/>
      <c r="D22" s="64"/>
      <c r="E22" s="203">
        <v>4.3032407407407408E-2</v>
      </c>
      <c r="F22" s="206"/>
      <c r="G22" s="65"/>
      <c r="H22" s="68"/>
      <c r="I22" s="85"/>
      <c r="J22" s="85"/>
      <c r="K22" s="85"/>
      <c r="L22" s="68"/>
      <c r="M22" s="68"/>
      <c r="N22" s="68"/>
      <c r="O22" s="66"/>
      <c r="P22" s="68"/>
      <c r="Q22" s="69"/>
      <c r="R22" s="95"/>
    </row>
    <row r="23" spans="1:18" ht="15" x14ac:dyDescent="0.25">
      <c r="A23" s="208">
        <v>21</v>
      </c>
      <c r="B23" s="189" t="s">
        <v>53</v>
      </c>
      <c r="C23" s="204"/>
      <c r="D23" s="70"/>
      <c r="E23" s="204">
        <v>4.3379629629629629E-2</v>
      </c>
      <c r="F23" s="207">
        <v>4.1539351851851855E-2</v>
      </c>
      <c r="G23" s="71"/>
      <c r="H23" s="87"/>
      <c r="I23" s="87"/>
      <c r="J23" s="87"/>
      <c r="K23" s="87"/>
      <c r="L23" s="74"/>
      <c r="M23" s="74"/>
      <c r="N23" s="74"/>
      <c r="O23" s="72"/>
      <c r="P23" s="74"/>
      <c r="Q23" s="75"/>
      <c r="R23" s="96"/>
    </row>
    <row r="24" spans="1:18" ht="15" x14ac:dyDescent="0.25">
      <c r="A24" s="209">
        <v>22</v>
      </c>
      <c r="B24" s="190" t="s">
        <v>71</v>
      </c>
      <c r="C24" s="203"/>
      <c r="D24" s="64"/>
      <c r="E24" s="203">
        <v>4.5277777777777778E-2</v>
      </c>
      <c r="F24" s="206">
        <v>4.611111111111111E-2</v>
      </c>
      <c r="G24" s="65"/>
      <c r="H24" s="68"/>
      <c r="I24" s="85"/>
      <c r="J24" s="85"/>
      <c r="K24" s="85"/>
      <c r="L24" s="68"/>
      <c r="M24" s="68"/>
      <c r="N24" s="68"/>
      <c r="O24" s="66"/>
      <c r="P24" s="68"/>
      <c r="Q24" s="69"/>
      <c r="R24" s="95"/>
    </row>
    <row r="25" spans="1:18" ht="15" x14ac:dyDescent="0.25">
      <c r="A25" s="208">
        <v>23</v>
      </c>
      <c r="B25" s="189" t="s">
        <v>61</v>
      </c>
      <c r="C25" s="204"/>
      <c r="D25" s="70"/>
      <c r="E25" s="204">
        <v>4.5462962962962962E-2</v>
      </c>
      <c r="F25" s="207">
        <v>4.5324074074074072E-2</v>
      </c>
      <c r="G25" s="71"/>
      <c r="H25" s="87"/>
      <c r="I25" s="87"/>
      <c r="J25" s="87"/>
      <c r="K25" s="87"/>
      <c r="L25" s="74"/>
      <c r="M25" s="74"/>
      <c r="N25" s="74"/>
      <c r="O25" s="72"/>
      <c r="P25" s="74"/>
      <c r="Q25" s="75"/>
      <c r="R25" s="96"/>
    </row>
    <row r="26" spans="1:18" ht="15" x14ac:dyDescent="0.25">
      <c r="A26" s="209">
        <v>24</v>
      </c>
      <c r="B26" s="190" t="s">
        <v>56</v>
      </c>
      <c r="C26" s="203"/>
      <c r="D26" s="64"/>
      <c r="E26" s="203">
        <v>4.5740740740740742E-2</v>
      </c>
      <c r="F26" s="206"/>
      <c r="G26" s="65"/>
      <c r="H26" s="68"/>
      <c r="I26" s="85"/>
      <c r="J26" s="85"/>
      <c r="K26" s="85"/>
      <c r="L26" s="68"/>
      <c r="M26" s="68"/>
      <c r="N26" s="68"/>
      <c r="O26" s="66"/>
      <c r="P26" s="68"/>
      <c r="Q26" s="69"/>
      <c r="R26" s="95"/>
    </row>
    <row r="27" spans="1:18" x14ac:dyDescent="0.3">
      <c r="A27" s="208">
        <v>25</v>
      </c>
      <c r="B27" s="189" t="s">
        <v>45</v>
      </c>
      <c r="C27" s="204"/>
      <c r="D27" s="70"/>
      <c r="E27" s="204">
        <v>4.6354166666666669E-2</v>
      </c>
      <c r="F27" s="207">
        <v>4.6087962962962963E-2</v>
      </c>
      <c r="G27" s="71"/>
      <c r="H27" s="87"/>
      <c r="I27" s="87"/>
      <c r="J27" s="87"/>
      <c r="K27" s="87"/>
      <c r="L27" s="74"/>
      <c r="M27" s="74"/>
      <c r="N27" s="74"/>
      <c r="O27" s="72"/>
      <c r="P27" s="74"/>
      <c r="Q27" s="75"/>
      <c r="R27" s="96"/>
    </row>
    <row r="28" spans="1:18" ht="15" x14ac:dyDescent="0.25">
      <c r="A28" s="209">
        <v>26</v>
      </c>
      <c r="B28" s="190" t="s">
        <v>64</v>
      </c>
      <c r="C28" s="203"/>
      <c r="D28" s="64"/>
      <c r="E28" s="203">
        <v>4.6446759259259257E-2</v>
      </c>
      <c r="F28" s="206">
        <v>4.7106481481481478E-2</v>
      </c>
      <c r="G28" s="65"/>
      <c r="H28" s="68"/>
      <c r="I28" s="85"/>
      <c r="J28" s="85"/>
      <c r="K28" s="85"/>
      <c r="L28" s="68"/>
      <c r="M28" s="68"/>
      <c r="N28" s="68"/>
      <c r="O28" s="66"/>
      <c r="P28" s="68"/>
      <c r="Q28" s="69"/>
      <c r="R28" s="95"/>
    </row>
    <row r="29" spans="1:18" ht="15" x14ac:dyDescent="0.25">
      <c r="A29" s="208">
        <v>27</v>
      </c>
      <c r="B29" s="189" t="s">
        <v>91</v>
      </c>
      <c r="C29" s="204"/>
      <c r="D29" s="70"/>
      <c r="E29" s="204">
        <v>4.7129629629629632E-2</v>
      </c>
      <c r="F29" s="207">
        <v>4.7002314814814816E-2</v>
      </c>
      <c r="G29" s="71"/>
      <c r="H29" s="74"/>
      <c r="I29" s="87"/>
      <c r="J29" s="87"/>
      <c r="K29" s="87"/>
      <c r="L29" s="74"/>
      <c r="M29" s="74"/>
      <c r="N29" s="74"/>
      <c r="O29" s="72"/>
      <c r="P29" s="74"/>
      <c r="Q29" s="75"/>
      <c r="R29" s="96"/>
    </row>
    <row r="30" spans="1:18" x14ac:dyDescent="0.3">
      <c r="A30" s="209">
        <v>28</v>
      </c>
      <c r="B30" s="190" t="s">
        <v>60</v>
      </c>
      <c r="C30" s="203"/>
      <c r="D30" s="64"/>
      <c r="E30" s="203">
        <v>5.0092592592592598E-2</v>
      </c>
      <c r="F30" s="206"/>
      <c r="G30" s="65"/>
      <c r="H30" s="68"/>
      <c r="I30" s="85"/>
      <c r="J30" s="85"/>
      <c r="K30" s="85"/>
      <c r="L30" s="68"/>
      <c r="M30" s="68"/>
      <c r="N30" s="68"/>
      <c r="O30" s="66"/>
      <c r="P30" s="68"/>
      <c r="Q30" s="69"/>
      <c r="R30" s="95"/>
    </row>
    <row r="31" spans="1:18" x14ac:dyDescent="0.3">
      <c r="A31" s="208">
        <v>29</v>
      </c>
      <c r="B31" s="189" t="s">
        <v>76</v>
      </c>
      <c r="C31" s="204"/>
      <c r="D31" s="70"/>
      <c r="E31" s="204">
        <v>5.2789351851851851E-2</v>
      </c>
      <c r="F31" s="207">
        <v>5.1944444444444439E-2</v>
      </c>
      <c r="G31" s="71"/>
      <c r="H31" s="74"/>
      <c r="I31" s="87"/>
      <c r="J31" s="87"/>
      <c r="K31" s="87"/>
      <c r="L31" s="74"/>
      <c r="M31" s="74"/>
      <c r="N31" s="74"/>
      <c r="O31" s="72"/>
      <c r="P31" s="74"/>
      <c r="Q31" s="75"/>
      <c r="R31" s="96"/>
    </row>
    <row r="32" spans="1:18" x14ac:dyDescent="0.3">
      <c r="A32" s="83"/>
      <c r="B32" s="84"/>
      <c r="C32" s="64"/>
      <c r="D32" s="64"/>
      <c r="E32" s="64"/>
      <c r="F32" s="201"/>
      <c r="G32" s="65"/>
      <c r="H32" s="85"/>
      <c r="I32" s="85"/>
      <c r="J32" s="85"/>
      <c r="K32" s="85"/>
      <c r="L32" s="68"/>
      <c r="M32" s="68"/>
      <c r="N32" s="68"/>
      <c r="O32" s="66"/>
      <c r="P32" s="68"/>
      <c r="Q32" s="69"/>
      <c r="R32" s="95"/>
    </row>
    <row r="33" spans="1:18" x14ac:dyDescent="0.3">
      <c r="A33" s="79"/>
      <c r="B33" s="80"/>
      <c r="C33" s="70"/>
      <c r="D33" s="70"/>
      <c r="E33" s="70"/>
      <c r="F33" s="70"/>
      <c r="G33" s="71"/>
      <c r="H33" s="87"/>
      <c r="I33" s="87"/>
      <c r="J33" s="87"/>
      <c r="K33" s="87"/>
      <c r="L33" s="74"/>
      <c r="M33" s="74"/>
      <c r="N33" s="74"/>
      <c r="O33" s="72"/>
      <c r="P33" s="74"/>
      <c r="Q33" s="75"/>
      <c r="R33" s="96"/>
    </row>
    <row r="34" spans="1:18" x14ac:dyDescent="0.3">
      <c r="A34" s="83"/>
      <c r="B34" s="84"/>
      <c r="C34" s="64"/>
      <c r="D34" s="64"/>
      <c r="E34" s="64"/>
      <c r="F34" s="64"/>
      <c r="G34" s="65"/>
      <c r="H34" s="85"/>
      <c r="I34" s="85"/>
      <c r="J34" s="85"/>
      <c r="K34" s="68"/>
      <c r="L34" s="68"/>
      <c r="M34" s="68"/>
      <c r="N34" s="68"/>
      <c r="O34" s="66"/>
      <c r="P34" s="68"/>
      <c r="Q34" s="69"/>
      <c r="R34" s="95"/>
    </row>
    <row r="35" spans="1:18" x14ac:dyDescent="0.3">
      <c r="A35" s="79"/>
      <c r="B35" s="80"/>
      <c r="C35" s="70"/>
      <c r="D35" s="70"/>
      <c r="E35" s="70"/>
      <c r="F35" s="70"/>
      <c r="G35" s="71"/>
      <c r="H35" s="87"/>
      <c r="I35" s="87"/>
      <c r="J35" s="87"/>
      <c r="K35" s="74"/>
      <c r="L35" s="74"/>
      <c r="M35" s="74"/>
      <c r="N35" s="74"/>
      <c r="O35" s="72"/>
      <c r="P35" s="74"/>
      <c r="Q35" s="75"/>
      <c r="R35" s="96"/>
    </row>
    <row r="36" spans="1:18" x14ac:dyDescent="0.3">
      <c r="A36" s="83"/>
      <c r="B36" s="84"/>
      <c r="C36" s="64"/>
      <c r="D36" s="64"/>
      <c r="E36" s="64"/>
      <c r="F36" s="64"/>
      <c r="G36" s="65"/>
      <c r="H36" s="68"/>
      <c r="I36" s="85"/>
      <c r="J36" s="85"/>
      <c r="K36" s="68"/>
      <c r="L36" s="68"/>
      <c r="M36" s="68"/>
      <c r="N36" s="68"/>
      <c r="O36" s="66"/>
      <c r="P36" s="68"/>
      <c r="Q36" s="69"/>
      <c r="R36" s="95"/>
    </row>
    <row r="37" spans="1:18" x14ac:dyDescent="0.3">
      <c r="A37" s="79"/>
      <c r="B37" s="80"/>
      <c r="C37" s="70"/>
      <c r="D37" s="70"/>
      <c r="E37" s="70"/>
      <c r="F37" s="70"/>
      <c r="G37" s="71"/>
      <c r="H37" s="74"/>
      <c r="I37" s="87"/>
      <c r="J37" s="87"/>
      <c r="K37" s="74"/>
      <c r="L37" s="74"/>
      <c r="M37" s="74"/>
      <c r="N37" s="74"/>
      <c r="O37" s="72"/>
      <c r="P37" s="74"/>
      <c r="Q37" s="75"/>
      <c r="R37" s="96"/>
    </row>
    <row r="38" spans="1:18" x14ac:dyDescent="0.3">
      <c r="A38" s="83"/>
      <c r="B38" s="84"/>
      <c r="C38" s="64"/>
      <c r="D38" s="64"/>
      <c r="E38" s="64"/>
      <c r="F38" s="64"/>
      <c r="G38" s="65"/>
      <c r="H38" s="68"/>
      <c r="I38" s="85"/>
      <c r="J38" s="85"/>
      <c r="K38" s="68"/>
      <c r="L38" s="68"/>
      <c r="M38" s="68"/>
      <c r="N38" s="68"/>
      <c r="O38" s="66"/>
      <c r="P38" s="68"/>
      <c r="Q38" s="69"/>
      <c r="R38" s="95"/>
    </row>
    <row r="39" spans="1:18" x14ac:dyDescent="0.3">
      <c r="A39" s="79"/>
      <c r="B39" s="80"/>
      <c r="C39" s="70"/>
      <c r="D39" s="70"/>
      <c r="E39" s="70"/>
      <c r="F39" s="70"/>
      <c r="G39" s="71"/>
      <c r="H39" s="74"/>
      <c r="I39" s="87"/>
      <c r="J39" s="87"/>
      <c r="K39" s="74"/>
      <c r="L39" s="74"/>
      <c r="M39" s="74"/>
      <c r="N39" s="74"/>
      <c r="O39" s="72"/>
      <c r="P39" s="74"/>
      <c r="Q39" s="75"/>
      <c r="R39" s="96"/>
    </row>
    <row r="40" spans="1:18" x14ac:dyDescent="0.3">
      <c r="A40" s="83"/>
      <c r="B40" s="84"/>
      <c r="C40" s="64"/>
      <c r="D40" s="64"/>
      <c r="E40" s="64"/>
      <c r="F40" s="64"/>
      <c r="G40" s="65"/>
      <c r="H40" s="68"/>
      <c r="I40" s="85"/>
      <c r="J40" s="85"/>
      <c r="K40" s="68"/>
      <c r="L40" s="68"/>
      <c r="M40" s="68"/>
      <c r="N40" s="68"/>
      <c r="O40" s="66"/>
      <c r="P40" s="68"/>
      <c r="Q40" s="69"/>
      <c r="R40" s="95"/>
    </row>
    <row r="41" spans="1:18" x14ac:dyDescent="0.3">
      <c r="A41" s="79"/>
      <c r="B41" s="80"/>
      <c r="C41" s="70"/>
      <c r="D41" s="70"/>
      <c r="E41" s="70"/>
      <c r="F41" s="70"/>
      <c r="G41" s="71"/>
      <c r="H41" s="74"/>
      <c r="I41" s="87"/>
      <c r="J41" s="87"/>
      <c r="K41" s="74"/>
      <c r="L41" s="74"/>
      <c r="M41" s="74"/>
      <c r="N41" s="74"/>
      <c r="O41" s="72"/>
      <c r="P41" s="74"/>
      <c r="Q41" s="75"/>
      <c r="R41" s="96"/>
    </row>
    <row r="42" spans="1:18" x14ac:dyDescent="0.3">
      <c r="A42" s="83"/>
      <c r="B42" s="84"/>
      <c r="C42" s="64"/>
      <c r="D42" s="64"/>
      <c r="E42" s="64"/>
      <c r="F42" s="64"/>
      <c r="G42" s="65"/>
      <c r="H42" s="68"/>
      <c r="I42" s="85"/>
      <c r="J42" s="85"/>
      <c r="K42" s="68"/>
      <c r="L42" s="68"/>
      <c r="M42" s="68"/>
      <c r="N42" s="68"/>
      <c r="O42" s="66"/>
      <c r="P42" s="68"/>
      <c r="Q42" s="69"/>
      <c r="R42" s="95"/>
    </row>
    <row r="43" spans="1:18" x14ac:dyDescent="0.3">
      <c r="A43" s="79"/>
      <c r="B43" s="80"/>
      <c r="C43" s="70"/>
      <c r="D43" s="70"/>
      <c r="E43" s="70"/>
      <c r="F43" s="70"/>
      <c r="G43" s="71"/>
      <c r="H43" s="74"/>
      <c r="I43" s="87"/>
      <c r="J43" s="87"/>
      <c r="K43" s="74"/>
      <c r="L43" s="74"/>
      <c r="M43" s="74"/>
      <c r="N43" s="74"/>
      <c r="O43" s="72"/>
      <c r="P43" s="74"/>
      <c r="Q43" s="75"/>
      <c r="R43" s="96"/>
    </row>
    <row r="44" spans="1:18" x14ac:dyDescent="0.3">
      <c r="A44" s="83"/>
      <c r="B44" s="84"/>
      <c r="C44" s="64"/>
      <c r="D44" s="64"/>
      <c r="E44" s="64"/>
      <c r="F44" s="64"/>
      <c r="G44" s="65"/>
      <c r="H44" s="68"/>
      <c r="I44" s="85"/>
      <c r="J44" s="85"/>
      <c r="K44" s="68"/>
      <c r="L44" s="68"/>
      <c r="M44" s="68"/>
      <c r="N44" s="68"/>
      <c r="O44" s="66"/>
      <c r="P44" s="68"/>
      <c r="Q44" s="69"/>
      <c r="R44" s="95"/>
    </row>
    <row r="45" spans="1:18" x14ac:dyDescent="0.3">
      <c r="A45" s="93"/>
      <c r="B45" s="80"/>
      <c r="C45" s="70"/>
      <c r="D45" s="70"/>
      <c r="E45" s="70"/>
      <c r="F45" s="70"/>
      <c r="G45" s="71"/>
      <c r="H45" s="74"/>
      <c r="I45" s="87"/>
      <c r="J45" s="87"/>
      <c r="K45" s="74"/>
      <c r="L45" s="74"/>
      <c r="M45" s="74"/>
      <c r="N45" s="74"/>
      <c r="O45" s="72"/>
      <c r="P45" s="74"/>
      <c r="Q45" s="75"/>
      <c r="R45" s="96"/>
    </row>
    <row r="46" spans="1:18" x14ac:dyDescent="0.3">
      <c r="A46" s="95"/>
      <c r="B46" s="97"/>
      <c r="C46" s="90"/>
      <c r="D46" s="90"/>
      <c r="E46" s="90"/>
      <c r="F46" s="90"/>
      <c r="G46" s="65"/>
      <c r="H46" s="68"/>
      <c r="I46" s="85"/>
      <c r="J46" s="85"/>
      <c r="K46" s="68"/>
      <c r="L46" s="68"/>
      <c r="M46" s="68"/>
      <c r="N46" s="68"/>
      <c r="O46" s="66"/>
      <c r="P46" s="68"/>
      <c r="Q46" s="69"/>
      <c r="R46" s="95"/>
    </row>
    <row r="47" spans="1:18" x14ac:dyDescent="0.3">
      <c r="A47" s="96"/>
      <c r="B47" s="98"/>
      <c r="C47" s="92"/>
      <c r="D47" s="92"/>
      <c r="E47" s="92"/>
      <c r="F47" s="92"/>
      <c r="G47" s="71"/>
      <c r="H47" s="74"/>
      <c r="I47" s="87"/>
      <c r="J47" s="87"/>
      <c r="K47" s="74"/>
      <c r="L47" s="74"/>
      <c r="M47" s="74"/>
      <c r="N47" s="74"/>
      <c r="O47" s="72"/>
      <c r="P47" s="74"/>
      <c r="Q47" s="75"/>
      <c r="R47" s="96"/>
    </row>
    <row r="48" spans="1:18" x14ac:dyDescent="0.3">
      <c r="A48" s="95"/>
      <c r="B48" s="97"/>
      <c r="C48" s="90"/>
      <c r="D48" s="90"/>
      <c r="E48" s="90"/>
      <c r="F48" s="90"/>
      <c r="G48" s="65"/>
      <c r="H48" s="68"/>
      <c r="I48" s="85"/>
      <c r="J48" s="85"/>
      <c r="K48" s="68"/>
      <c r="L48" s="68"/>
      <c r="M48" s="68"/>
      <c r="N48" s="68"/>
      <c r="O48" s="66"/>
      <c r="P48" s="68"/>
      <c r="Q48" s="69"/>
      <c r="R48" s="95"/>
    </row>
    <row r="49" spans="1:18" x14ac:dyDescent="0.3">
      <c r="A49" s="96"/>
      <c r="B49" s="98"/>
      <c r="C49" s="92"/>
      <c r="D49" s="92"/>
      <c r="E49" s="92"/>
      <c r="F49" s="92"/>
      <c r="G49" s="71"/>
      <c r="H49" s="74"/>
      <c r="I49" s="87"/>
      <c r="J49" s="87"/>
      <c r="K49" s="74"/>
      <c r="L49" s="74"/>
      <c r="M49" s="74"/>
      <c r="N49" s="74"/>
      <c r="O49" s="72"/>
      <c r="P49" s="74"/>
      <c r="Q49" s="75"/>
      <c r="R49" s="96"/>
    </row>
    <row r="50" spans="1:18" x14ac:dyDescent="0.3">
      <c r="A50" s="95"/>
      <c r="B50" s="97"/>
      <c r="C50" s="90"/>
      <c r="D50" s="90"/>
      <c r="E50" s="90"/>
      <c r="F50" s="90"/>
      <c r="G50" s="65"/>
      <c r="H50" s="68"/>
      <c r="I50" s="85"/>
      <c r="J50" s="85"/>
      <c r="K50" s="68"/>
      <c r="L50" s="68"/>
      <c r="M50" s="68"/>
      <c r="N50" s="68"/>
      <c r="O50" s="66"/>
      <c r="P50" s="68"/>
      <c r="Q50" s="69"/>
      <c r="R50" s="95"/>
    </row>
    <row r="51" spans="1:18" x14ac:dyDescent="0.3">
      <c r="A51" s="96"/>
      <c r="B51" s="98"/>
      <c r="C51" s="92"/>
      <c r="D51" s="92"/>
      <c r="E51" s="92"/>
      <c r="F51" s="92"/>
      <c r="G51" s="71"/>
      <c r="H51" s="74"/>
      <c r="I51" s="87"/>
      <c r="J51" s="87"/>
      <c r="K51" s="74"/>
      <c r="L51" s="74"/>
      <c r="M51" s="74"/>
      <c r="N51" s="74"/>
      <c r="O51" s="72"/>
      <c r="P51" s="74"/>
      <c r="Q51" s="75"/>
      <c r="R51" s="96"/>
    </row>
    <row r="52" spans="1:18" x14ac:dyDescent="0.3">
      <c r="A52" s="95"/>
      <c r="B52" s="97"/>
      <c r="C52" s="90"/>
      <c r="D52" s="90"/>
      <c r="E52" s="90"/>
      <c r="F52" s="90"/>
      <c r="G52" s="65"/>
      <c r="H52" s="68"/>
      <c r="I52" s="85"/>
      <c r="J52" s="85"/>
      <c r="K52" s="68"/>
      <c r="L52" s="68"/>
      <c r="M52" s="68"/>
      <c r="N52" s="68"/>
      <c r="O52" s="66"/>
      <c r="P52" s="68"/>
      <c r="Q52" s="69"/>
      <c r="R52" s="95"/>
    </row>
    <row r="53" spans="1:18" x14ac:dyDescent="0.3">
      <c r="A53" s="96"/>
      <c r="B53" s="98"/>
      <c r="C53" s="92"/>
      <c r="D53" s="92"/>
      <c r="E53" s="92"/>
      <c r="F53" s="92"/>
      <c r="G53" s="71"/>
      <c r="H53" s="74"/>
      <c r="I53" s="87"/>
      <c r="J53" s="87"/>
      <c r="K53" s="74"/>
      <c r="L53" s="74"/>
      <c r="M53" s="74"/>
      <c r="N53" s="74"/>
      <c r="O53" s="72"/>
      <c r="P53" s="74"/>
      <c r="Q53" s="75"/>
      <c r="R53" s="96"/>
    </row>
    <row r="54" spans="1:18" x14ac:dyDescent="0.3">
      <c r="A54" s="95"/>
      <c r="B54" s="97"/>
      <c r="C54" s="90"/>
      <c r="D54" s="90"/>
      <c r="E54" s="90"/>
      <c r="F54" s="90"/>
      <c r="G54" s="65"/>
      <c r="H54" s="68"/>
      <c r="I54" s="85"/>
      <c r="J54" s="85"/>
      <c r="K54" s="68"/>
      <c r="L54" s="68"/>
      <c r="M54" s="68"/>
      <c r="N54" s="68"/>
      <c r="O54" s="66"/>
      <c r="P54" s="68"/>
      <c r="Q54" s="69"/>
      <c r="R54" s="95"/>
    </row>
    <row r="55" spans="1:18" x14ac:dyDescent="0.3">
      <c r="A55" s="96"/>
      <c r="B55" s="98"/>
      <c r="C55" s="92"/>
      <c r="D55" s="92"/>
      <c r="E55" s="92"/>
      <c r="F55" s="92"/>
      <c r="G55" s="71"/>
      <c r="H55" s="74"/>
      <c r="I55" s="87"/>
      <c r="J55" s="87"/>
      <c r="K55" s="74"/>
      <c r="L55" s="74"/>
      <c r="M55" s="74"/>
      <c r="N55" s="74"/>
      <c r="O55" s="72"/>
      <c r="P55" s="74"/>
      <c r="Q55" s="75"/>
      <c r="R55" s="96"/>
    </row>
    <row r="56" spans="1:18" x14ac:dyDescent="0.3">
      <c r="A56" s="95"/>
      <c r="B56" s="97"/>
      <c r="C56" s="90"/>
      <c r="D56" s="90"/>
      <c r="E56" s="90"/>
      <c r="F56" s="90"/>
      <c r="G56" s="65"/>
      <c r="H56" s="68"/>
      <c r="I56" s="85"/>
      <c r="J56" s="85"/>
      <c r="K56" s="68"/>
      <c r="L56" s="68"/>
      <c r="M56" s="68"/>
      <c r="N56" s="68"/>
      <c r="O56" s="66"/>
      <c r="P56" s="68"/>
      <c r="Q56" s="69"/>
      <c r="R56" s="95"/>
    </row>
    <row r="57" spans="1:18" x14ac:dyDescent="0.3">
      <c r="A57" s="96"/>
      <c r="B57" s="98"/>
      <c r="C57" s="92"/>
      <c r="D57" s="92"/>
      <c r="E57" s="92"/>
      <c r="F57" s="92"/>
      <c r="G57" s="71"/>
      <c r="H57" s="74"/>
      <c r="I57" s="87"/>
      <c r="J57" s="87"/>
      <c r="K57" s="74"/>
      <c r="L57" s="74"/>
      <c r="M57" s="74"/>
      <c r="N57" s="74"/>
      <c r="O57" s="72"/>
      <c r="P57" s="74"/>
      <c r="Q57" s="75"/>
      <c r="R57" s="96"/>
    </row>
    <row r="58" spans="1:18" x14ac:dyDescent="0.3">
      <c r="A58" s="95"/>
      <c r="B58" s="97"/>
      <c r="C58" s="90"/>
      <c r="D58" s="90"/>
      <c r="E58" s="90"/>
      <c r="F58" s="90"/>
      <c r="G58" s="65"/>
      <c r="H58" s="68"/>
      <c r="I58" s="85"/>
      <c r="J58" s="85"/>
      <c r="K58" s="68"/>
      <c r="L58" s="68"/>
      <c r="M58" s="68"/>
      <c r="N58" s="68"/>
      <c r="O58" s="66"/>
      <c r="P58" s="68"/>
      <c r="Q58" s="69"/>
      <c r="R58" s="95"/>
    </row>
    <row r="59" spans="1:18" x14ac:dyDescent="0.3">
      <c r="A59" s="96"/>
      <c r="B59" s="98"/>
      <c r="C59" s="92"/>
      <c r="D59" s="92"/>
      <c r="E59" s="92"/>
      <c r="F59" s="92"/>
      <c r="G59" s="71"/>
      <c r="H59" s="74"/>
      <c r="I59" s="87"/>
      <c r="J59" s="87"/>
      <c r="K59" s="74"/>
      <c r="L59" s="74"/>
      <c r="M59" s="74"/>
      <c r="N59" s="74"/>
      <c r="O59" s="72"/>
      <c r="P59" s="74"/>
      <c r="Q59" s="75"/>
      <c r="R59" s="96"/>
    </row>
    <row r="60" spans="1:18" x14ac:dyDescent="0.3">
      <c r="A60" s="95"/>
      <c r="B60" s="97"/>
      <c r="C60" s="90"/>
      <c r="D60" s="90"/>
      <c r="E60" s="90"/>
      <c r="F60" s="90"/>
      <c r="G60" s="65"/>
      <c r="H60" s="68"/>
      <c r="I60" s="85"/>
      <c r="J60" s="85"/>
      <c r="K60" s="68"/>
      <c r="L60" s="68"/>
      <c r="M60" s="68"/>
      <c r="N60" s="68"/>
      <c r="O60" s="66"/>
      <c r="P60" s="68"/>
      <c r="Q60" s="69"/>
      <c r="R60" s="95"/>
    </row>
    <row r="61" spans="1:18" x14ac:dyDescent="0.3">
      <c r="A61" s="96"/>
      <c r="B61" s="98"/>
      <c r="C61" s="92"/>
      <c r="D61" s="92"/>
      <c r="E61" s="92"/>
      <c r="F61" s="92"/>
      <c r="G61" s="71"/>
      <c r="H61" s="74"/>
      <c r="I61" s="87"/>
      <c r="J61" s="87"/>
      <c r="K61" s="74"/>
      <c r="L61" s="74"/>
      <c r="M61" s="74"/>
      <c r="N61" s="74"/>
      <c r="O61" s="72"/>
      <c r="P61" s="74"/>
      <c r="Q61" s="75"/>
      <c r="R61" s="96"/>
    </row>
    <row r="62" spans="1:18" x14ac:dyDescent="0.3">
      <c r="A62" s="95"/>
      <c r="B62" s="97"/>
      <c r="C62" s="90"/>
      <c r="D62" s="90"/>
      <c r="E62" s="90"/>
      <c r="F62" s="90"/>
      <c r="G62" s="65"/>
      <c r="H62" s="68"/>
      <c r="I62" s="85"/>
      <c r="J62" s="85"/>
      <c r="K62" s="68"/>
      <c r="L62" s="68"/>
      <c r="M62" s="68"/>
      <c r="N62" s="68"/>
      <c r="O62" s="66"/>
      <c r="P62" s="68"/>
      <c r="Q62" s="69"/>
      <c r="R62" s="95"/>
    </row>
    <row r="63" spans="1:18" x14ac:dyDescent="0.3">
      <c r="A63" s="96"/>
      <c r="B63" s="98"/>
      <c r="C63" s="92"/>
      <c r="D63" s="92"/>
      <c r="E63" s="92"/>
      <c r="F63" s="92"/>
      <c r="G63" s="71"/>
      <c r="H63" s="74"/>
      <c r="I63" s="87"/>
      <c r="J63" s="87"/>
      <c r="K63" s="74"/>
      <c r="L63" s="74"/>
      <c r="M63" s="74"/>
      <c r="N63" s="74"/>
      <c r="O63" s="72"/>
      <c r="P63" s="74"/>
      <c r="Q63" s="75"/>
      <c r="R63" s="96"/>
    </row>
    <row r="64" spans="1:18" x14ac:dyDescent="0.3">
      <c r="A64" s="95"/>
      <c r="B64" s="97"/>
      <c r="C64" s="90"/>
      <c r="D64" s="90"/>
      <c r="E64" s="90"/>
      <c r="F64" s="90"/>
      <c r="G64" s="65"/>
      <c r="H64" s="68"/>
      <c r="I64" s="85"/>
      <c r="J64" s="85"/>
      <c r="K64" s="68"/>
      <c r="L64" s="68"/>
      <c r="M64" s="68"/>
      <c r="N64" s="68"/>
      <c r="O64" s="66"/>
      <c r="P64" s="68"/>
      <c r="Q64" s="69"/>
      <c r="R64" s="95"/>
    </row>
    <row r="65" spans="1:18" x14ac:dyDescent="0.3">
      <c r="A65" s="96"/>
      <c r="B65" s="98"/>
      <c r="C65" s="92"/>
      <c r="D65" s="92"/>
      <c r="E65" s="92"/>
      <c r="F65" s="92"/>
      <c r="G65" s="71"/>
      <c r="H65" s="74"/>
      <c r="I65" s="87"/>
      <c r="J65" s="87"/>
      <c r="K65" s="74"/>
      <c r="L65" s="74"/>
      <c r="M65" s="74"/>
      <c r="N65" s="74"/>
      <c r="O65" s="72"/>
      <c r="P65" s="74"/>
      <c r="Q65" s="75"/>
      <c r="R65" s="96"/>
    </row>
    <row r="66" spans="1:18" x14ac:dyDescent="0.3">
      <c r="A66" s="95"/>
      <c r="B66" s="97"/>
      <c r="C66" s="90"/>
      <c r="D66" s="90"/>
      <c r="E66" s="90"/>
      <c r="F66" s="90"/>
      <c r="G66" s="65"/>
      <c r="H66" s="68"/>
      <c r="I66" s="85"/>
      <c r="J66" s="85"/>
      <c r="K66" s="68"/>
      <c r="L66" s="68"/>
      <c r="M66" s="68"/>
      <c r="N66" s="68"/>
      <c r="O66" s="66"/>
      <c r="P66" s="68"/>
      <c r="Q66" s="69"/>
      <c r="R66" s="95"/>
    </row>
    <row r="67" spans="1:18" x14ac:dyDescent="0.3">
      <c r="A67" s="96"/>
      <c r="B67" s="98"/>
      <c r="C67" s="92"/>
      <c r="D67" s="92"/>
      <c r="E67" s="92"/>
      <c r="F67" s="92"/>
      <c r="G67" s="71"/>
      <c r="H67" s="74"/>
      <c r="I67" s="87"/>
      <c r="J67" s="87"/>
      <c r="K67" s="74"/>
      <c r="L67" s="74"/>
      <c r="M67" s="74"/>
      <c r="N67" s="74"/>
      <c r="O67" s="72"/>
      <c r="P67" s="74"/>
      <c r="Q67" s="75"/>
      <c r="R67" s="96"/>
    </row>
    <row r="68" spans="1:18" x14ac:dyDescent="0.3">
      <c r="A68" s="95"/>
      <c r="B68" s="97"/>
      <c r="C68" s="90"/>
      <c r="D68" s="90"/>
      <c r="E68" s="90"/>
      <c r="F68" s="90"/>
      <c r="G68" s="65"/>
      <c r="H68" s="68"/>
      <c r="I68" s="85"/>
      <c r="J68" s="85"/>
      <c r="K68" s="68"/>
      <c r="L68" s="68"/>
      <c r="M68" s="68"/>
      <c r="N68" s="68"/>
      <c r="O68" s="66"/>
      <c r="P68" s="68"/>
      <c r="Q68" s="69"/>
      <c r="R68" s="95"/>
    </row>
    <row r="69" spans="1:18" x14ac:dyDescent="0.3">
      <c r="A69" s="96"/>
      <c r="B69" s="98"/>
      <c r="C69" s="92"/>
      <c r="D69" s="92"/>
      <c r="E69" s="92"/>
      <c r="F69" s="92"/>
      <c r="G69" s="71"/>
      <c r="H69" s="74"/>
      <c r="I69" s="87"/>
      <c r="J69" s="87"/>
      <c r="K69" s="74"/>
      <c r="L69" s="74"/>
      <c r="M69" s="74"/>
      <c r="N69" s="74"/>
      <c r="O69" s="72"/>
      <c r="P69" s="74"/>
      <c r="Q69" s="75"/>
      <c r="R69" s="96"/>
    </row>
    <row r="70" spans="1:18" x14ac:dyDescent="0.3">
      <c r="A70" s="95"/>
      <c r="B70" s="97"/>
      <c r="C70" s="90"/>
      <c r="D70" s="90"/>
      <c r="E70" s="90"/>
      <c r="F70" s="90"/>
      <c r="G70" s="65"/>
      <c r="H70" s="68"/>
      <c r="I70" s="85"/>
      <c r="J70" s="85"/>
      <c r="K70" s="68"/>
      <c r="L70" s="68"/>
      <c r="M70" s="68"/>
      <c r="N70" s="68"/>
      <c r="O70" s="66"/>
      <c r="P70" s="68"/>
      <c r="Q70" s="69"/>
      <c r="R70" s="95"/>
    </row>
    <row r="71" spans="1:18" x14ac:dyDescent="0.3">
      <c r="A71" s="96"/>
      <c r="B71" s="98"/>
      <c r="C71" s="92"/>
      <c r="D71" s="92"/>
      <c r="E71" s="92"/>
      <c r="F71" s="92"/>
      <c r="G71" s="71"/>
      <c r="H71" s="74"/>
      <c r="I71" s="87"/>
      <c r="J71" s="87"/>
      <c r="K71" s="74"/>
      <c r="L71" s="74"/>
      <c r="M71" s="74"/>
      <c r="N71" s="74"/>
      <c r="O71" s="72"/>
      <c r="P71" s="74"/>
      <c r="Q71" s="75"/>
      <c r="R71" s="96"/>
    </row>
    <row r="72" spans="1:18" x14ac:dyDescent="0.3">
      <c r="A72" s="95"/>
      <c r="B72" s="97"/>
      <c r="C72" s="90"/>
      <c r="D72" s="90"/>
      <c r="E72" s="90"/>
      <c r="F72" s="90"/>
      <c r="G72" s="65"/>
      <c r="H72" s="68"/>
      <c r="I72" s="85"/>
      <c r="J72" s="85"/>
      <c r="K72" s="68"/>
      <c r="L72" s="68"/>
      <c r="M72" s="68"/>
      <c r="N72" s="68"/>
      <c r="O72" s="66"/>
      <c r="P72" s="68"/>
      <c r="Q72" s="69"/>
      <c r="R72" s="95"/>
    </row>
    <row r="73" spans="1:18" x14ac:dyDescent="0.3">
      <c r="A73" s="96"/>
      <c r="B73" s="98"/>
      <c r="C73" s="92"/>
      <c r="D73" s="92"/>
      <c r="E73" s="92"/>
      <c r="F73" s="92"/>
      <c r="G73" s="71"/>
      <c r="H73" s="74"/>
      <c r="I73" s="87"/>
      <c r="J73" s="87"/>
      <c r="K73" s="74"/>
      <c r="L73" s="74"/>
      <c r="M73" s="74"/>
      <c r="N73" s="74"/>
      <c r="O73" s="72"/>
      <c r="P73" s="74"/>
      <c r="Q73" s="75"/>
      <c r="R73" s="96"/>
    </row>
    <row r="74" spans="1:18" x14ac:dyDescent="0.3">
      <c r="A74" s="95"/>
      <c r="B74" s="97"/>
      <c r="C74" s="90"/>
      <c r="D74" s="90"/>
      <c r="E74" s="90"/>
      <c r="F74" s="90"/>
      <c r="G74" s="65"/>
      <c r="H74" s="68"/>
      <c r="I74" s="85"/>
      <c r="J74" s="85"/>
      <c r="K74" s="68"/>
      <c r="L74" s="68"/>
      <c r="M74" s="68"/>
      <c r="N74" s="68"/>
      <c r="O74" s="66"/>
      <c r="P74" s="68"/>
      <c r="Q74" s="69"/>
      <c r="R74" s="95"/>
    </row>
    <row r="75" spans="1:18" x14ac:dyDescent="0.3">
      <c r="A75" s="96"/>
      <c r="B75" s="98"/>
      <c r="C75" s="92"/>
      <c r="D75" s="92"/>
      <c r="E75" s="92"/>
      <c r="F75" s="92"/>
      <c r="G75" s="71"/>
      <c r="H75" s="74"/>
      <c r="I75" s="87"/>
      <c r="J75" s="87"/>
      <c r="K75" s="74"/>
      <c r="L75" s="74"/>
      <c r="M75" s="74"/>
      <c r="N75" s="74"/>
      <c r="O75" s="72"/>
      <c r="P75" s="74"/>
      <c r="Q75" s="75"/>
      <c r="R75" s="96"/>
    </row>
    <row r="76" spans="1:18" x14ac:dyDescent="0.3">
      <c r="A76" s="95"/>
      <c r="B76" s="97"/>
      <c r="C76" s="90"/>
      <c r="D76" s="90"/>
      <c r="E76" s="90"/>
      <c r="F76" s="90"/>
      <c r="G76" s="65"/>
      <c r="H76" s="68"/>
      <c r="I76" s="85"/>
      <c r="J76" s="85"/>
      <c r="K76" s="68"/>
      <c r="L76" s="68"/>
      <c r="M76" s="68"/>
      <c r="N76" s="68"/>
      <c r="O76" s="66"/>
      <c r="P76" s="68"/>
      <c r="Q76" s="69"/>
      <c r="R76" s="95"/>
    </row>
    <row r="77" spans="1:18" x14ac:dyDescent="0.3">
      <c r="A77" s="96"/>
      <c r="B77" s="98"/>
      <c r="C77" s="92"/>
      <c r="D77" s="92"/>
      <c r="E77" s="92"/>
      <c r="F77" s="92"/>
      <c r="G77" s="71"/>
      <c r="H77" s="74"/>
      <c r="I77" s="87"/>
      <c r="J77" s="87"/>
      <c r="K77" s="74"/>
      <c r="L77" s="74"/>
      <c r="M77" s="74"/>
      <c r="N77" s="74"/>
      <c r="O77" s="72"/>
      <c r="P77" s="74"/>
      <c r="Q77" s="75"/>
      <c r="R77" s="96"/>
    </row>
    <row r="78" spans="1:18" x14ac:dyDescent="0.3">
      <c r="A78" s="95"/>
      <c r="B78" s="97"/>
      <c r="C78" s="90"/>
      <c r="D78" s="90"/>
      <c r="E78" s="90"/>
      <c r="F78" s="90"/>
      <c r="G78" s="65"/>
      <c r="H78" s="68"/>
      <c r="I78" s="85"/>
      <c r="J78" s="85"/>
      <c r="K78" s="68"/>
      <c r="L78" s="68"/>
      <c r="M78" s="68"/>
      <c r="N78" s="68"/>
      <c r="O78" s="66"/>
      <c r="P78" s="68"/>
      <c r="Q78" s="69"/>
      <c r="R78" s="95"/>
    </row>
    <row r="79" spans="1:18" x14ac:dyDescent="0.3">
      <c r="A79" s="96"/>
      <c r="B79" s="98"/>
      <c r="C79" s="92"/>
      <c r="D79" s="92"/>
      <c r="E79" s="92"/>
      <c r="F79" s="92"/>
      <c r="G79" s="71"/>
      <c r="H79" s="74"/>
      <c r="I79" s="87"/>
      <c r="J79" s="87"/>
      <c r="K79" s="74"/>
      <c r="L79" s="74"/>
      <c r="M79" s="74"/>
      <c r="N79" s="74"/>
      <c r="O79" s="72"/>
      <c r="P79" s="74"/>
      <c r="Q79" s="75"/>
      <c r="R79" s="96"/>
    </row>
    <row r="80" spans="1:18" x14ac:dyDescent="0.3">
      <c r="A80" s="95"/>
      <c r="B80" s="97"/>
      <c r="C80" s="90"/>
      <c r="D80" s="90"/>
      <c r="E80" s="90"/>
      <c r="F80" s="90"/>
      <c r="G80" s="65"/>
      <c r="H80" s="68"/>
      <c r="I80" s="85"/>
      <c r="J80" s="85"/>
      <c r="K80" s="68"/>
      <c r="L80" s="68"/>
      <c r="M80" s="68"/>
      <c r="N80" s="68"/>
      <c r="O80" s="66"/>
      <c r="P80" s="68"/>
      <c r="Q80" s="69"/>
      <c r="R80" s="95"/>
    </row>
    <row r="81" spans="1:18" x14ac:dyDescent="0.3">
      <c r="A81" s="96"/>
      <c r="B81" s="98"/>
      <c r="C81" s="92"/>
      <c r="D81" s="92"/>
      <c r="E81" s="92"/>
      <c r="F81" s="92"/>
      <c r="G81" s="71"/>
      <c r="H81" s="74"/>
      <c r="I81" s="87"/>
      <c r="J81" s="87"/>
      <c r="K81" s="74"/>
      <c r="L81" s="74"/>
      <c r="M81" s="74"/>
      <c r="N81" s="74"/>
      <c r="O81" s="72"/>
      <c r="P81" s="74"/>
      <c r="Q81" s="75"/>
      <c r="R81" s="96"/>
    </row>
    <row r="82" spans="1:18" x14ac:dyDescent="0.3">
      <c r="A82" s="95"/>
      <c r="B82" s="97"/>
      <c r="C82" s="90"/>
      <c r="D82" s="90"/>
      <c r="E82" s="90"/>
      <c r="F82" s="90"/>
      <c r="G82" s="65"/>
      <c r="H82" s="68"/>
      <c r="I82" s="85"/>
      <c r="J82" s="85"/>
      <c r="K82" s="68"/>
      <c r="L82" s="68"/>
      <c r="M82" s="68"/>
      <c r="N82" s="68"/>
      <c r="O82" s="66"/>
      <c r="P82" s="68"/>
      <c r="Q82" s="69"/>
      <c r="R82" s="95"/>
    </row>
    <row r="83" spans="1:18" x14ac:dyDescent="0.3">
      <c r="A83" s="96"/>
      <c r="B83" s="98"/>
      <c r="C83" s="92"/>
      <c r="D83" s="92"/>
      <c r="E83" s="92"/>
      <c r="F83" s="92"/>
      <c r="G83" s="71"/>
      <c r="H83" s="74"/>
      <c r="I83" s="87"/>
      <c r="J83" s="87"/>
      <c r="K83" s="74"/>
      <c r="L83" s="74"/>
      <c r="M83" s="74"/>
      <c r="N83" s="74"/>
      <c r="O83" s="72"/>
      <c r="P83" s="74"/>
      <c r="Q83" s="75"/>
      <c r="R83" s="96"/>
    </row>
    <row r="84" spans="1:18" x14ac:dyDescent="0.3">
      <c r="A84" s="95"/>
      <c r="B84" s="97"/>
      <c r="C84" s="90"/>
      <c r="D84" s="90"/>
      <c r="E84" s="90"/>
      <c r="F84" s="90"/>
      <c r="G84" s="65"/>
      <c r="H84" s="68"/>
      <c r="I84" s="85"/>
      <c r="J84" s="85"/>
      <c r="K84" s="68"/>
      <c r="L84" s="68"/>
      <c r="M84" s="68"/>
      <c r="N84" s="68"/>
      <c r="O84" s="66"/>
      <c r="P84" s="68"/>
      <c r="Q84" s="69"/>
      <c r="R84" s="95"/>
    </row>
    <row r="85" spans="1:18" x14ac:dyDescent="0.3">
      <c r="A85" s="96"/>
      <c r="B85" s="98"/>
      <c r="C85" s="92"/>
      <c r="D85" s="92"/>
      <c r="E85" s="92"/>
      <c r="F85" s="92"/>
      <c r="G85" s="71"/>
      <c r="H85" s="74"/>
      <c r="I85" s="87"/>
      <c r="J85" s="87"/>
      <c r="K85" s="74"/>
      <c r="L85" s="74"/>
      <c r="M85" s="74"/>
      <c r="N85" s="74"/>
      <c r="O85" s="72"/>
      <c r="P85" s="74"/>
      <c r="Q85" s="75"/>
      <c r="R85" s="96"/>
    </row>
    <row r="86" spans="1:18" x14ac:dyDescent="0.3">
      <c r="A86" s="95"/>
      <c r="B86" s="97"/>
      <c r="C86" s="90"/>
      <c r="D86" s="90"/>
      <c r="E86" s="90"/>
      <c r="F86" s="90"/>
      <c r="G86" s="65"/>
      <c r="H86" s="68"/>
      <c r="I86" s="85"/>
      <c r="J86" s="85"/>
      <c r="K86" s="68"/>
      <c r="L86" s="68"/>
      <c r="M86" s="68"/>
      <c r="N86" s="68"/>
      <c r="O86" s="66"/>
      <c r="P86" s="68"/>
      <c r="Q86" s="69"/>
      <c r="R86" s="95"/>
    </row>
    <row r="87" spans="1:18" x14ac:dyDescent="0.3">
      <c r="A87" s="96"/>
      <c r="B87" s="98"/>
      <c r="C87" s="92"/>
      <c r="D87" s="92"/>
      <c r="E87" s="92"/>
      <c r="F87" s="92"/>
      <c r="G87" s="71"/>
      <c r="H87" s="74"/>
      <c r="I87" s="87"/>
      <c r="J87" s="87"/>
      <c r="K87" s="74"/>
      <c r="L87" s="74"/>
      <c r="M87" s="74"/>
      <c r="N87" s="74"/>
      <c r="O87" s="72"/>
      <c r="P87" s="74"/>
      <c r="Q87" s="75"/>
      <c r="R87" s="96"/>
    </row>
    <row r="88" spans="1:18" ht="15" thickBot="1" x14ac:dyDescent="0.35">
      <c r="A88" s="105"/>
      <c r="B88" s="106"/>
      <c r="C88" s="107"/>
      <c r="D88" s="107"/>
      <c r="E88" s="107"/>
      <c r="F88" s="107"/>
      <c r="G88" s="108"/>
      <c r="H88" s="78"/>
      <c r="I88" s="109"/>
      <c r="J88" s="109"/>
      <c r="K88" s="78"/>
      <c r="L88" s="78"/>
      <c r="M88" s="78"/>
      <c r="N88" s="78"/>
      <c r="O88" s="76"/>
      <c r="P88" s="78"/>
      <c r="Q88" s="77"/>
      <c r="R88" s="9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F17" sqref="F17"/>
    </sheetView>
  </sheetViews>
  <sheetFormatPr defaultRowHeight="14.4" x14ac:dyDescent="0.3"/>
  <cols>
    <col min="1" max="1" width="6" customWidth="1"/>
    <col min="2" max="2" width="31.109375" customWidth="1"/>
    <col min="3" max="3" width="13.6640625" style="9" customWidth="1"/>
    <col min="4" max="4" width="9.88671875" style="9" customWidth="1"/>
    <col min="5" max="5" width="13.6640625" style="9" customWidth="1"/>
    <col min="6" max="6" width="14.5546875" style="33" customWidth="1"/>
    <col min="7" max="7" width="11.5546875" customWidth="1"/>
    <col min="8" max="8" width="9.109375" style="16"/>
  </cols>
  <sheetData>
    <row r="1" spans="1:18" s="6" customFormat="1" ht="15" thickBot="1" x14ac:dyDescent="0.35">
      <c r="A1" s="15" t="s">
        <v>108</v>
      </c>
      <c r="C1" s="5">
        <v>2018</v>
      </c>
      <c r="D1" s="5" t="s">
        <v>7</v>
      </c>
      <c r="E1" s="5">
        <v>2017</v>
      </c>
      <c r="F1" s="33">
        <v>2016</v>
      </c>
      <c r="G1" s="10">
        <v>2015</v>
      </c>
      <c r="H1" s="17"/>
    </row>
    <row r="2" spans="1:18" x14ac:dyDescent="0.3">
      <c r="A2" s="79">
        <v>1</v>
      </c>
      <c r="B2" s="80" t="s">
        <v>38</v>
      </c>
      <c r="C2" s="210">
        <v>1.8842592592592591E-2</v>
      </c>
      <c r="D2" s="60">
        <v>40</v>
      </c>
      <c r="E2" s="253">
        <v>1.7291666666666667E-2</v>
      </c>
      <c r="F2" s="114">
        <v>1.9618055555555555E-2</v>
      </c>
      <c r="G2" s="213"/>
      <c r="H2" s="81"/>
      <c r="I2" s="63"/>
      <c r="J2" s="63"/>
      <c r="K2" s="63"/>
      <c r="L2" s="63"/>
      <c r="M2" s="63"/>
      <c r="N2" s="63"/>
      <c r="O2" s="62"/>
      <c r="P2" s="82"/>
      <c r="Q2" s="61"/>
      <c r="R2" s="79"/>
    </row>
    <row r="3" spans="1:18" x14ac:dyDescent="0.3">
      <c r="A3" s="83">
        <v>2</v>
      </c>
      <c r="B3" s="84" t="s">
        <v>39</v>
      </c>
      <c r="C3" s="211">
        <v>1.9108796296296294E-2</v>
      </c>
      <c r="D3" s="64">
        <v>39</v>
      </c>
      <c r="E3" s="254"/>
      <c r="F3" s="115">
        <v>1.9606481481481482E-2</v>
      </c>
      <c r="G3" s="214"/>
      <c r="H3" s="68"/>
      <c r="I3" s="85"/>
      <c r="J3" s="85"/>
      <c r="K3" s="85"/>
      <c r="L3" s="85"/>
      <c r="M3" s="85"/>
      <c r="N3" s="85"/>
      <c r="O3" s="67"/>
      <c r="P3" s="86"/>
      <c r="Q3" s="65"/>
      <c r="R3" s="83"/>
    </row>
    <row r="4" spans="1:18" x14ac:dyDescent="0.3">
      <c r="A4" s="79">
        <v>3</v>
      </c>
      <c r="B4" s="80" t="s">
        <v>42</v>
      </c>
      <c r="C4" s="212">
        <v>1.9641203703703706E-2</v>
      </c>
      <c r="D4" s="70">
        <v>38</v>
      </c>
      <c r="E4" s="255">
        <v>1.8958333333333334E-2</v>
      </c>
      <c r="F4" s="116"/>
      <c r="G4" s="215"/>
      <c r="H4" s="74"/>
      <c r="I4" s="87"/>
      <c r="J4" s="87"/>
      <c r="K4" s="87"/>
      <c r="L4" s="87"/>
      <c r="M4" s="87"/>
      <c r="N4" s="87"/>
      <c r="O4" s="73"/>
      <c r="P4" s="88"/>
      <c r="Q4" s="75"/>
      <c r="R4" s="79"/>
    </row>
    <row r="5" spans="1:18" x14ac:dyDescent="0.3">
      <c r="A5" s="83">
        <v>4</v>
      </c>
      <c r="B5" s="84" t="s">
        <v>118</v>
      </c>
      <c r="C5" s="211">
        <v>2.0196759259259258E-2</v>
      </c>
      <c r="D5" s="64">
        <v>37</v>
      </c>
      <c r="E5" s="254"/>
      <c r="F5" s="115"/>
      <c r="G5" s="214"/>
      <c r="H5" s="85"/>
      <c r="I5" s="85"/>
      <c r="J5" s="85"/>
      <c r="K5" s="85"/>
      <c r="L5" s="85"/>
      <c r="M5" s="85"/>
      <c r="N5" s="85"/>
      <c r="O5" s="67"/>
      <c r="P5" s="89"/>
      <c r="Q5" s="69"/>
      <c r="R5" s="83"/>
    </row>
    <row r="6" spans="1:18" x14ac:dyDescent="0.3">
      <c r="A6" s="79">
        <v>5</v>
      </c>
      <c r="B6" s="80" t="s">
        <v>43</v>
      </c>
      <c r="C6" s="212">
        <v>2.1527777777777781E-2</v>
      </c>
      <c r="D6" s="70">
        <v>36</v>
      </c>
      <c r="E6" s="255">
        <v>1.9270833333333334E-2</v>
      </c>
      <c r="F6" s="116">
        <v>2.1423611111111112E-2</v>
      </c>
      <c r="G6" s="215">
        <v>2.326388888888889E-2</v>
      </c>
      <c r="H6" s="74"/>
      <c r="I6" s="87"/>
      <c r="J6" s="87"/>
      <c r="K6" s="87"/>
      <c r="L6" s="87"/>
      <c r="M6" s="74"/>
      <c r="N6" s="87"/>
      <c r="O6" s="72"/>
      <c r="P6" s="74"/>
      <c r="Q6" s="75"/>
      <c r="R6" s="79"/>
    </row>
    <row r="7" spans="1:18" x14ac:dyDescent="0.3">
      <c r="A7" s="83">
        <v>6</v>
      </c>
      <c r="B7" s="84" t="s">
        <v>54</v>
      </c>
      <c r="C7" s="211">
        <v>2.2210648148148149E-2</v>
      </c>
      <c r="D7" s="64">
        <v>30</v>
      </c>
      <c r="E7" s="254">
        <v>1.982638888888889E-2</v>
      </c>
      <c r="F7" s="115">
        <v>2.1759259259259259E-2</v>
      </c>
      <c r="G7" s="214">
        <v>2.2442129629629631E-2</v>
      </c>
      <c r="H7" s="68"/>
      <c r="I7" s="85"/>
      <c r="J7" s="85"/>
      <c r="K7" s="85"/>
      <c r="L7" s="85"/>
      <c r="M7" s="85"/>
      <c r="N7" s="85"/>
      <c r="O7" s="67"/>
      <c r="P7" s="89"/>
      <c r="Q7" s="69"/>
      <c r="R7" s="83"/>
    </row>
    <row r="8" spans="1:18" x14ac:dyDescent="0.3">
      <c r="A8" s="79">
        <v>7</v>
      </c>
      <c r="B8" s="80" t="s">
        <v>116</v>
      </c>
      <c r="C8" s="212">
        <v>2.2824074074074076E-2</v>
      </c>
      <c r="D8" s="70">
        <v>35</v>
      </c>
      <c r="E8" s="255"/>
      <c r="F8" s="116"/>
      <c r="G8" s="215"/>
      <c r="H8" s="87"/>
      <c r="I8" s="87"/>
      <c r="J8" s="87"/>
      <c r="K8" s="87"/>
      <c r="L8" s="74"/>
      <c r="M8" s="74"/>
      <c r="N8" s="87"/>
      <c r="O8" s="73"/>
      <c r="P8" s="88"/>
      <c r="Q8" s="75"/>
      <c r="R8" s="79"/>
    </row>
    <row r="9" spans="1:18" x14ac:dyDescent="0.3">
      <c r="A9" s="83">
        <v>8</v>
      </c>
      <c r="B9" s="84" t="s">
        <v>49</v>
      </c>
      <c r="C9" s="211">
        <v>2.3530092592592592E-2</v>
      </c>
      <c r="D9" s="64">
        <v>34</v>
      </c>
      <c r="E9" s="254">
        <v>2.0775462962962964E-2</v>
      </c>
      <c r="F9" s="115">
        <v>2.2754629629629628E-2</v>
      </c>
      <c r="G9" s="214">
        <v>2.2939814814814816E-2</v>
      </c>
      <c r="H9" s="85"/>
      <c r="I9" s="85"/>
      <c r="J9" s="85"/>
      <c r="K9" s="85"/>
      <c r="L9" s="68"/>
      <c r="M9" s="68"/>
      <c r="N9" s="85"/>
      <c r="O9" s="66"/>
      <c r="P9" s="68"/>
      <c r="Q9" s="69"/>
      <c r="R9" s="83"/>
    </row>
    <row r="10" spans="1:18" x14ac:dyDescent="0.3">
      <c r="A10" s="79">
        <v>9</v>
      </c>
      <c r="B10" s="80" t="s">
        <v>100</v>
      </c>
      <c r="C10" s="212">
        <v>2.3680555555555555E-2</v>
      </c>
      <c r="D10" s="70">
        <v>33</v>
      </c>
      <c r="E10" s="255"/>
      <c r="F10" s="116"/>
      <c r="G10" s="215"/>
      <c r="H10" s="74"/>
      <c r="I10" s="87"/>
      <c r="J10" s="87"/>
      <c r="K10" s="87"/>
      <c r="L10" s="87"/>
      <c r="M10" s="87"/>
      <c r="N10" s="87"/>
      <c r="O10" s="72"/>
      <c r="P10" s="74"/>
      <c r="Q10" s="75"/>
      <c r="R10" s="79"/>
    </row>
    <row r="11" spans="1:18" x14ac:dyDescent="0.3">
      <c r="A11" s="83">
        <v>10</v>
      </c>
      <c r="B11" s="84" t="s">
        <v>77</v>
      </c>
      <c r="C11" s="211">
        <v>2.388888888888889E-2</v>
      </c>
      <c r="D11" s="64">
        <v>29</v>
      </c>
      <c r="E11" s="254"/>
      <c r="F11" s="115">
        <v>2.9201388888888888E-2</v>
      </c>
      <c r="G11" s="214"/>
      <c r="H11" s="68"/>
      <c r="I11" s="85"/>
      <c r="J11" s="85"/>
      <c r="K11" s="85"/>
      <c r="L11" s="68"/>
      <c r="M11" s="68"/>
      <c r="N11" s="85"/>
      <c r="O11" s="67"/>
      <c r="P11" s="89"/>
      <c r="Q11" s="69"/>
      <c r="R11" s="83"/>
    </row>
    <row r="12" spans="1:18" x14ac:dyDescent="0.3">
      <c r="A12" s="79">
        <v>11</v>
      </c>
      <c r="B12" s="80" t="s">
        <v>83</v>
      </c>
      <c r="C12" s="212">
        <v>2.4155092592592589E-2</v>
      </c>
      <c r="D12" s="70">
        <v>32</v>
      </c>
      <c r="E12" s="255">
        <v>2.1608796296296296E-2</v>
      </c>
      <c r="F12" s="116">
        <v>2.314814814814815E-2</v>
      </c>
      <c r="G12" s="215">
        <v>2.2870370370370371E-2</v>
      </c>
      <c r="H12" s="74"/>
      <c r="I12" s="87"/>
      <c r="J12" s="87"/>
      <c r="K12" s="87"/>
      <c r="L12" s="87"/>
      <c r="M12" s="87"/>
      <c r="N12" s="87"/>
      <c r="O12" s="72"/>
      <c r="P12" s="74"/>
      <c r="Q12" s="75"/>
      <c r="R12" s="79"/>
    </row>
    <row r="13" spans="1:18" x14ac:dyDescent="0.3">
      <c r="A13" s="83">
        <v>12</v>
      </c>
      <c r="B13" s="84" t="s">
        <v>75</v>
      </c>
      <c r="C13" s="211">
        <v>2.461805555555556E-2</v>
      </c>
      <c r="D13" s="64">
        <v>31</v>
      </c>
      <c r="E13" s="254">
        <v>2.2835648148148147E-2</v>
      </c>
      <c r="F13" s="115">
        <v>2.6979166666666669E-2</v>
      </c>
      <c r="G13" s="214"/>
      <c r="H13" s="68"/>
      <c r="I13" s="85"/>
      <c r="J13" s="85"/>
      <c r="K13" s="85"/>
      <c r="L13" s="68"/>
      <c r="M13" s="68"/>
      <c r="N13" s="85"/>
      <c r="O13" s="66"/>
      <c r="P13" s="68"/>
      <c r="Q13" s="69"/>
      <c r="R13" s="83"/>
    </row>
    <row r="14" spans="1:18" x14ac:dyDescent="0.3">
      <c r="A14" s="79">
        <v>13</v>
      </c>
      <c r="B14" s="80" t="s">
        <v>47</v>
      </c>
      <c r="C14" s="212">
        <v>2.461805555555556E-2</v>
      </c>
      <c r="D14" s="70">
        <v>31</v>
      </c>
      <c r="E14" s="255">
        <v>2.2835648148148147E-2</v>
      </c>
      <c r="F14" s="116">
        <v>2.6979166666666669E-2</v>
      </c>
      <c r="G14" s="215"/>
      <c r="H14" s="74"/>
      <c r="I14" s="87"/>
      <c r="J14" s="87"/>
      <c r="K14" s="87"/>
      <c r="L14" s="87"/>
      <c r="M14" s="74"/>
      <c r="N14" s="87"/>
      <c r="O14" s="73"/>
      <c r="P14" s="88"/>
      <c r="Q14" s="75"/>
      <c r="R14" s="79"/>
    </row>
    <row r="15" spans="1:18" x14ac:dyDescent="0.3">
      <c r="A15" s="83">
        <v>14</v>
      </c>
      <c r="B15" s="84" t="s">
        <v>53</v>
      </c>
      <c r="C15" s="211">
        <v>2.5011574074074075E-2</v>
      </c>
      <c r="D15" s="90">
        <v>29</v>
      </c>
      <c r="E15" s="254">
        <v>2.1898148148148149E-2</v>
      </c>
      <c r="F15" s="117">
        <v>2.4131944444444445E-2</v>
      </c>
      <c r="G15" s="214">
        <v>2.5937500000000002E-2</v>
      </c>
      <c r="H15" s="68"/>
      <c r="I15" s="85"/>
      <c r="J15" s="85"/>
      <c r="K15" s="85"/>
      <c r="L15" s="68"/>
      <c r="M15" s="68"/>
      <c r="N15" s="85"/>
      <c r="O15" s="66"/>
      <c r="P15" s="68"/>
      <c r="Q15" s="69"/>
      <c r="R15" s="83"/>
    </row>
    <row r="16" spans="1:18" x14ac:dyDescent="0.3">
      <c r="A16" s="79">
        <v>15</v>
      </c>
      <c r="B16" s="91" t="s">
        <v>85</v>
      </c>
      <c r="C16" s="212">
        <v>2.6956018518518522E-2</v>
      </c>
      <c r="D16" s="92">
        <v>28</v>
      </c>
      <c r="E16" s="255" t="s">
        <v>129</v>
      </c>
      <c r="F16" s="118"/>
      <c r="G16" s="215"/>
      <c r="H16" s="74"/>
      <c r="I16" s="87"/>
      <c r="J16" s="87"/>
      <c r="K16" s="87"/>
      <c r="L16" s="74"/>
      <c r="M16" s="74"/>
      <c r="N16" s="87"/>
      <c r="O16" s="72"/>
      <c r="P16" s="74"/>
      <c r="Q16" s="75"/>
      <c r="R16" s="96"/>
    </row>
    <row r="17" spans="1:18" x14ac:dyDescent="0.3">
      <c r="A17" s="83">
        <v>16</v>
      </c>
      <c r="B17" s="84" t="s">
        <v>128</v>
      </c>
      <c r="C17" s="211">
        <v>2.7129629629629632E-2</v>
      </c>
      <c r="D17" s="90">
        <v>27</v>
      </c>
      <c r="E17" s="254"/>
      <c r="F17" s="117"/>
      <c r="G17" s="214"/>
      <c r="H17" s="68"/>
      <c r="I17" s="85"/>
      <c r="J17" s="85"/>
      <c r="K17" s="85"/>
      <c r="L17" s="68"/>
      <c r="M17" s="68"/>
      <c r="N17" s="85"/>
      <c r="O17" s="66"/>
      <c r="P17" s="68"/>
      <c r="Q17" s="69"/>
      <c r="R17" s="95"/>
    </row>
    <row r="18" spans="1:18" x14ac:dyDescent="0.3">
      <c r="A18" s="79">
        <v>17</v>
      </c>
      <c r="B18" s="80" t="s">
        <v>76</v>
      </c>
      <c r="C18" s="212">
        <v>3.0451388888888889E-2</v>
      </c>
      <c r="D18" s="92">
        <v>28</v>
      </c>
      <c r="E18" s="255">
        <v>2.8356481481481483E-2</v>
      </c>
      <c r="F18" s="118"/>
      <c r="G18" s="215"/>
      <c r="H18" s="74"/>
      <c r="I18" s="87"/>
      <c r="J18" s="87"/>
      <c r="K18" s="87"/>
      <c r="L18" s="74"/>
      <c r="M18" s="74"/>
      <c r="N18" s="87"/>
      <c r="O18" s="72"/>
      <c r="P18" s="74"/>
      <c r="Q18" s="75"/>
      <c r="R18" s="96"/>
    </row>
    <row r="19" spans="1:18" x14ac:dyDescent="0.3">
      <c r="A19" s="83">
        <v>18</v>
      </c>
      <c r="B19" s="84" t="s">
        <v>60</v>
      </c>
      <c r="C19" s="211">
        <v>3.1886574074074074E-2</v>
      </c>
      <c r="D19" s="64">
        <v>27</v>
      </c>
      <c r="E19" s="254"/>
      <c r="F19" s="115"/>
      <c r="G19" s="214"/>
      <c r="H19" s="68"/>
      <c r="I19" s="85"/>
      <c r="J19" s="85"/>
      <c r="K19" s="85"/>
      <c r="L19" s="85"/>
      <c r="M19" s="85"/>
      <c r="N19" s="85"/>
      <c r="O19" s="67"/>
      <c r="P19" s="89"/>
      <c r="Q19" s="69"/>
      <c r="R19" s="95"/>
    </row>
    <row r="20" spans="1:18" x14ac:dyDescent="0.3">
      <c r="A20" s="79">
        <v>19</v>
      </c>
      <c r="B20" s="80"/>
      <c r="C20" s="212"/>
      <c r="D20" s="70"/>
      <c r="E20" s="255"/>
      <c r="F20" s="116"/>
      <c r="G20" s="215"/>
      <c r="H20" s="74"/>
      <c r="I20" s="87"/>
      <c r="J20" s="87"/>
      <c r="K20" s="87"/>
      <c r="L20" s="74"/>
      <c r="M20" s="74"/>
      <c r="N20" s="87"/>
      <c r="O20" s="72"/>
      <c r="P20" s="74"/>
      <c r="Q20" s="75"/>
      <c r="R20" s="96"/>
    </row>
    <row r="21" spans="1:18" ht="15" x14ac:dyDescent="0.25">
      <c r="A21" s="83">
        <v>20</v>
      </c>
      <c r="B21" s="84"/>
      <c r="C21" s="211"/>
      <c r="D21" s="64"/>
      <c r="E21" s="254"/>
      <c r="F21" s="115"/>
      <c r="G21" s="214"/>
      <c r="H21" s="68"/>
      <c r="I21" s="85"/>
      <c r="J21" s="85"/>
      <c r="K21" s="85"/>
      <c r="L21" s="68"/>
      <c r="M21" s="68"/>
      <c r="N21" s="68"/>
      <c r="O21" s="66"/>
      <c r="P21" s="68"/>
      <c r="Q21" s="69"/>
      <c r="R21" s="95"/>
    </row>
    <row r="22" spans="1:18" x14ac:dyDescent="0.3">
      <c r="A22" s="79">
        <v>21</v>
      </c>
      <c r="B22" s="80"/>
      <c r="C22" s="212"/>
      <c r="D22" s="70"/>
      <c r="E22" s="255"/>
      <c r="F22" s="116"/>
      <c r="G22" s="215"/>
      <c r="H22" s="87"/>
      <c r="I22" s="87"/>
      <c r="J22" s="87"/>
      <c r="K22" s="87"/>
      <c r="L22" s="74"/>
      <c r="M22" s="74"/>
      <c r="N22" s="74"/>
      <c r="O22" s="72"/>
      <c r="P22" s="74"/>
      <c r="Q22" s="75"/>
      <c r="R22" s="96"/>
    </row>
    <row r="23" spans="1:18" x14ac:dyDescent="0.3">
      <c r="A23" s="83">
        <v>22</v>
      </c>
      <c r="B23" s="84"/>
      <c r="C23" s="211"/>
      <c r="D23" s="64"/>
      <c r="E23" s="254"/>
      <c r="F23" s="115"/>
      <c r="G23" s="214"/>
      <c r="H23" s="68"/>
      <c r="I23" s="85"/>
      <c r="J23" s="85"/>
      <c r="K23" s="85"/>
      <c r="L23" s="68"/>
      <c r="M23" s="68"/>
      <c r="N23" s="68"/>
      <c r="O23" s="66"/>
      <c r="P23" s="68"/>
      <c r="Q23" s="69"/>
      <c r="R23" s="95"/>
    </row>
    <row r="24" spans="1:18" ht="15" x14ac:dyDescent="0.25">
      <c r="A24" s="79">
        <v>23</v>
      </c>
      <c r="B24" s="80"/>
      <c r="C24" s="212"/>
      <c r="D24" s="70"/>
      <c r="E24" s="255"/>
      <c r="F24" s="116"/>
      <c r="G24" s="215"/>
      <c r="H24" s="87"/>
      <c r="I24" s="87"/>
      <c r="J24" s="87"/>
      <c r="K24" s="87"/>
      <c r="L24" s="74"/>
      <c r="M24" s="74"/>
      <c r="N24" s="74"/>
      <c r="O24" s="72"/>
      <c r="P24" s="74"/>
      <c r="Q24" s="75"/>
      <c r="R24" s="96"/>
    </row>
    <row r="25" spans="1:18" ht="15" x14ac:dyDescent="0.25">
      <c r="A25" s="83">
        <v>24</v>
      </c>
      <c r="B25" s="84"/>
      <c r="C25" s="211"/>
      <c r="D25" s="64"/>
      <c r="E25" s="254"/>
      <c r="F25" s="115"/>
      <c r="G25" s="214"/>
      <c r="H25" s="68"/>
      <c r="I25" s="85"/>
      <c r="J25" s="85"/>
      <c r="K25" s="85"/>
      <c r="L25" s="68"/>
      <c r="M25" s="68"/>
      <c r="N25" s="68"/>
      <c r="O25" s="66"/>
      <c r="P25" s="68"/>
      <c r="Q25" s="69"/>
      <c r="R25" s="95"/>
    </row>
    <row r="26" spans="1:18" ht="15" x14ac:dyDescent="0.25">
      <c r="A26" s="79">
        <v>25</v>
      </c>
      <c r="B26" s="80"/>
      <c r="C26" s="212"/>
      <c r="D26" s="70"/>
      <c r="E26" s="255"/>
      <c r="F26" s="116"/>
      <c r="G26" s="215"/>
      <c r="H26" s="87"/>
      <c r="I26" s="87"/>
      <c r="J26" s="87"/>
      <c r="K26" s="87"/>
      <c r="L26" s="74"/>
      <c r="M26" s="74"/>
      <c r="N26" s="74"/>
      <c r="O26" s="72"/>
      <c r="P26" s="74"/>
      <c r="Q26" s="75"/>
      <c r="R26" s="96"/>
    </row>
    <row r="27" spans="1:18" ht="15" x14ac:dyDescent="0.25">
      <c r="A27" s="83">
        <v>26</v>
      </c>
      <c r="B27" s="84"/>
      <c r="C27" s="211"/>
      <c r="D27" s="64"/>
      <c r="E27" s="254"/>
      <c r="F27" s="115"/>
      <c r="G27" s="214"/>
      <c r="H27" s="68"/>
      <c r="I27" s="85"/>
      <c r="J27" s="85"/>
      <c r="K27" s="85"/>
      <c r="L27" s="68"/>
      <c r="M27" s="68"/>
      <c r="N27" s="68"/>
      <c r="O27" s="66"/>
      <c r="P27" s="68"/>
      <c r="Q27" s="69"/>
      <c r="R27" s="95"/>
    </row>
    <row r="28" spans="1:18" ht="15" x14ac:dyDescent="0.25">
      <c r="A28" s="79"/>
      <c r="B28" s="80"/>
      <c r="C28" s="70"/>
      <c r="D28" s="70"/>
      <c r="E28" s="70"/>
      <c r="F28" s="70"/>
      <c r="G28" s="71"/>
      <c r="H28" s="74"/>
      <c r="I28" s="87"/>
      <c r="J28" s="87"/>
      <c r="K28" s="87"/>
      <c r="L28" s="74"/>
      <c r="M28" s="74"/>
      <c r="N28" s="74"/>
      <c r="O28" s="72"/>
      <c r="P28" s="74"/>
      <c r="Q28" s="75"/>
      <c r="R28" s="96"/>
    </row>
    <row r="29" spans="1:18" ht="15" x14ac:dyDescent="0.25">
      <c r="A29" s="83"/>
      <c r="B29" s="84"/>
      <c r="C29" s="64"/>
      <c r="D29" s="64"/>
      <c r="E29" s="64"/>
      <c r="F29" s="64"/>
      <c r="G29" s="65"/>
      <c r="H29" s="68"/>
      <c r="I29" s="85"/>
      <c r="J29" s="85"/>
      <c r="K29" s="85"/>
      <c r="L29" s="68"/>
      <c r="M29" s="68"/>
      <c r="N29" s="68"/>
      <c r="O29" s="66"/>
      <c r="P29" s="68"/>
      <c r="Q29" s="69"/>
      <c r="R29" s="95"/>
    </row>
    <row r="30" spans="1:18" x14ac:dyDescent="0.3">
      <c r="A30" s="79"/>
      <c r="B30" s="80"/>
      <c r="C30" s="70"/>
      <c r="D30" s="70"/>
      <c r="E30" s="70"/>
      <c r="F30" s="70"/>
      <c r="G30" s="71"/>
      <c r="H30" s="74"/>
      <c r="I30" s="87"/>
      <c r="J30" s="87"/>
      <c r="K30" s="87"/>
      <c r="L30" s="74"/>
      <c r="M30" s="74"/>
      <c r="N30" s="74"/>
      <c r="O30" s="72"/>
      <c r="P30" s="74"/>
      <c r="Q30" s="75"/>
      <c r="R30" s="96"/>
    </row>
    <row r="31" spans="1:18" x14ac:dyDescent="0.3">
      <c r="A31" s="83"/>
      <c r="B31" s="84"/>
      <c r="C31" s="64"/>
      <c r="D31" s="64"/>
      <c r="E31" s="64"/>
      <c r="F31" s="64"/>
      <c r="G31" s="65"/>
      <c r="H31" s="85"/>
      <c r="I31" s="85"/>
      <c r="J31" s="85"/>
      <c r="K31" s="85"/>
      <c r="L31" s="68"/>
      <c r="M31" s="68"/>
      <c r="N31" s="68"/>
      <c r="O31" s="66"/>
      <c r="P31" s="68"/>
      <c r="Q31" s="69"/>
      <c r="R31" s="95"/>
    </row>
    <row r="32" spans="1:18" x14ac:dyDescent="0.3">
      <c r="A32" s="79"/>
      <c r="B32" s="80"/>
      <c r="C32" s="70"/>
      <c r="D32" s="70"/>
      <c r="E32" s="70"/>
      <c r="F32" s="70"/>
      <c r="G32" s="71"/>
      <c r="H32" s="87"/>
      <c r="I32" s="87"/>
      <c r="J32" s="87"/>
      <c r="K32" s="87"/>
      <c r="L32" s="74"/>
      <c r="M32" s="74"/>
      <c r="N32" s="74"/>
      <c r="O32" s="72"/>
      <c r="P32" s="74"/>
      <c r="Q32" s="75"/>
      <c r="R32" s="96"/>
    </row>
    <row r="33" spans="1:18" x14ac:dyDescent="0.3">
      <c r="A33" s="83"/>
      <c r="B33" s="84"/>
      <c r="C33" s="64"/>
      <c r="D33" s="64"/>
      <c r="E33" s="64"/>
      <c r="F33" s="64"/>
      <c r="G33" s="65"/>
      <c r="H33" s="85"/>
      <c r="I33" s="85"/>
      <c r="J33" s="85"/>
      <c r="K33" s="68"/>
      <c r="L33" s="68"/>
      <c r="M33" s="68"/>
      <c r="N33" s="68"/>
      <c r="O33" s="66"/>
      <c r="P33" s="68"/>
      <c r="Q33" s="69"/>
      <c r="R33" s="95"/>
    </row>
    <row r="34" spans="1:18" x14ac:dyDescent="0.3">
      <c r="A34" s="79"/>
      <c r="B34" s="80"/>
      <c r="C34" s="70"/>
      <c r="D34" s="70"/>
      <c r="E34" s="70"/>
      <c r="F34" s="70"/>
      <c r="G34" s="71"/>
      <c r="H34" s="87"/>
      <c r="I34" s="87"/>
      <c r="J34" s="87"/>
      <c r="K34" s="74"/>
      <c r="L34" s="74"/>
      <c r="M34" s="74"/>
      <c r="N34" s="74"/>
      <c r="O34" s="72"/>
      <c r="P34" s="74"/>
      <c r="Q34" s="75"/>
      <c r="R34" s="96"/>
    </row>
    <row r="35" spans="1:18" x14ac:dyDescent="0.3">
      <c r="A35" s="83"/>
      <c r="B35" s="84"/>
      <c r="C35" s="64"/>
      <c r="D35" s="64"/>
      <c r="E35" s="64"/>
      <c r="F35" s="64"/>
      <c r="G35" s="65"/>
      <c r="H35" s="68"/>
      <c r="I35" s="85"/>
      <c r="J35" s="85"/>
      <c r="K35" s="68"/>
      <c r="L35" s="68"/>
      <c r="M35" s="68"/>
      <c r="N35" s="68"/>
      <c r="O35" s="66"/>
      <c r="P35" s="68"/>
      <c r="Q35" s="69"/>
      <c r="R35" s="95"/>
    </row>
    <row r="36" spans="1:18" x14ac:dyDescent="0.3">
      <c r="A36" s="79"/>
      <c r="B36" s="80"/>
      <c r="C36" s="70"/>
      <c r="D36" s="70"/>
      <c r="E36" s="70"/>
      <c r="F36" s="70"/>
      <c r="G36" s="71"/>
      <c r="H36" s="74"/>
      <c r="I36" s="87"/>
      <c r="J36" s="87"/>
      <c r="K36" s="74"/>
      <c r="L36" s="74"/>
      <c r="M36" s="74"/>
      <c r="N36" s="74"/>
      <c r="O36" s="72"/>
      <c r="P36" s="74"/>
      <c r="Q36" s="75"/>
      <c r="R36" s="96"/>
    </row>
    <row r="37" spans="1:18" x14ac:dyDescent="0.3">
      <c r="A37" s="83"/>
      <c r="B37" s="84"/>
      <c r="C37" s="64"/>
      <c r="D37" s="64"/>
      <c r="E37" s="64"/>
      <c r="F37" s="64"/>
      <c r="G37" s="65"/>
      <c r="H37" s="68"/>
      <c r="I37" s="85"/>
      <c r="J37" s="85"/>
      <c r="K37" s="68"/>
      <c r="L37" s="68"/>
      <c r="M37" s="68"/>
      <c r="N37" s="68"/>
      <c r="O37" s="66"/>
      <c r="P37" s="68"/>
      <c r="Q37" s="69"/>
      <c r="R37" s="95"/>
    </row>
    <row r="38" spans="1:18" x14ac:dyDescent="0.3">
      <c r="A38" s="79"/>
      <c r="B38" s="80"/>
      <c r="C38" s="70"/>
      <c r="D38" s="70"/>
      <c r="E38" s="70"/>
      <c r="F38" s="70"/>
      <c r="G38" s="71"/>
      <c r="H38" s="74"/>
      <c r="I38" s="87"/>
      <c r="J38" s="87"/>
      <c r="K38" s="74"/>
      <c r="L38" s="74"/>
      <c r="M38" s="74"/>
      <c r="N38" s="74"/>
      <c r="O38" s="72"/>
      <c r="P38" s="74"/>
      <c r="Q38" s="75"/>
      <c r="R38" s="96"/>
    </row>
    <row r="39" spans="1:18" x14ac:dyDescent="0.3">
      <c r="A39" s="83"/>
      <c r="B39" s="84"/>
      <c r="C39" s="64"/>
      <c r="D39" s="64"/>
      <c r="E39" s="64"/>
      <c r="F39" s="64"/>
      <c r="G39" s="65"/>
      <c r="H39" s="68"/>
      <c r="I39" s="85"/>
      <c r="J39" s="85"/>
      <c r="K39" s="68"/>
      <c r="L39" s="68"/>
      <c r="M39" s="68"/>
      <c r="N39" s="68"/>
      <c r="O39" s="66"/>
      <c r="P39" s="68"/>
      <c r="Q39" s="69"/>
      <c r="R39" s="95"/>
    </row>
    <row r="40" spans="1:18" x14ac:dyDescent="0.3">
      <c r="A40" s="79"/>
      <c r="B40" s="80"/>
      <c r="C40" s="70"/>
      <c r="D40" s="70"/>
      <c r="E40" s="70"/>
      <c r="F40" s="70"/>
      <c r="G40" s="71"/>
      <c r="H40" s="74"/>
      <c r="I40" s="87"/>
      <c r="J40" s="87"/>
      <c r="K40" s="74"/>
      <c r="L40" s="74"/>
      <c r="M40" s="74"/>
      <c r="N40" s="74"/>
      <c r="O40" s="72"/>
      <c r="P40" s="74"/>
      <c r="Q40" s="75"/>
      <c r="R40" s="96"/>
    </row>
    <row r="41" spans="1:18" x14ac:dyDescent="0.3">
      <c r="A41" s="83"/>
      <c r="B41" s="84"/>
      <c r="C41" s="64"/>
      <c r="D41" s="64"/>
      <c r="E41" s="64"/>
      <c r="F41" s="64"/>
      <c r="G41" s="65"/>
      <c r="H41" s="68"/>
      <c r="I41" s="85"/>
      <c r="J41" s="85"/>
      <c r="K41" s="68"/>
      <c r="L41" s="68"/>
      <c r="M41" s="68"/>
      <c r="N41" s="68"/>
      <c r="O41" s="66"/>
      <c r="P41" s="68"/>
      <c r="Q41" s="69"/>
      <c r="R41" s="95"/>
    </row>
    <row r="42" spans="1:18" x14ac:dyDescent="0.3">
      <c r="A42" s="79"/>
      <c r="B42" s="80"/>
      <c r="C42" s="70"/>
      <c r="D42" s="70"/>
      <c r="E42" s="70"/>
      <c r="F42" s="70"/>
      <c r="G42" s="71"/>
      <c r="H42" s="74"/>
      <c r="I42" s="87"/>
      <c r="J42" s="87"/>
      <c r="K42" s="74"/>
      <c r="L42" s="74"/>
      <c r="M42" s="74"/>
      <c r="N42" s="74"/>
      <c r="O42" s="72"/>
      <c r="P42" s="74"/>
      <c r="Q42" s="75"/>
      <c r="R42" s="96"/>
    </row>
    <row r="43" spans="1:18" x14ac:dyDescent="0.3">
      <c r="A43" s="83"/>
      <c r="B43" s="84"/>
      <c r="C43" s="64"/>
      <c r="D43" s="64"/>
      <c r="E43" s="64"/>
      <c r="F43" s="64"/>
      <c r="G43" s="65"/>
      <c r="H43" s="68"/>
      <c r="I43" s="85"/>
      <c r="J43" s="85"/>
      <c r="K43" s="68"/>
      <c r="L43" s="68"/>
      <c r="M43" s="68"/>
      <c r="N43" s="68"/>
      <c r="O43" s="66"/>
      <c r="P43" s="68"/>
      <c r="Q43" s="69"/>
      <c r="R43" s="95"/>
    </row>
    <row r="44" spans="1:18" x14ac:dyDescent="0.3">
      <c r="A44" s="93"/>
      <c r="B44" s="80"/>
      <c r="C44" s="70"/>
      <c r="D44" s="70"/>
      <c r="E44" s="70"/>
      <c r="F44" s="70"/>
      <c r="G44" s="71"/>
      <c r="H44" s="74"/>
      <c r="I44" s="87"/>
      <c r="J44" s="87"/>
      <c r="K44" s="74"/>
      <c r="L44" s="74"/>
      <c r="M44" s="74"/>
      <c r="N44" s="74"/>
      <c r="O44" s="72"/>
      <c r="P44" s="74"/>
      <c r="Q44" s="75"/>
      <c r="R44" s="96"/>
    </row>
    <row r="45" spans="1:18" x14ac:dyDescent="0.3">
      <c r="A45" s="95"/>
      <c r="B45" s="97"/>
      <c r="C45" s="90"/>
      <c r="D45" s="90"/>
      <c r="E45" s="90"/>
      <c r="F45" s="90"/>
      <c r="G45" s="65"/>
      <c r="H45" s="68"/>
      <c r="I45" s="85"/>
      <c r="J45" s="85"/>
      <c r="K45" s="68"/>
      <c r="L45" s="68"/>
      <c r="M45" s="68"/>
      <c r="N45" s="68"/>
      <c r="O45" s="66"/>
      <c r="P45" s="68"/>
      <c r="Q45" s="69"/>
      <c r="R45" s="95"/>
    </row>
    <row r="46" spans="1:18" x14ac:dyDescent="0.3">
      <c r="A46" s="96"/>
      <c r="B46" s="98"/>
      <c r="C46" s="92"/>
      <c r="D46" s="92"/>
      <c r="E46" s="92"/>
      <c r="F46" s="92"/>
      <c r="G46" s="71"/>
      <c r="H46" s="74"/>
      <c r="I46" s="87"/>
      <c r="J46" s="87"/>
      <c r="K46" s="74"/>
      <c r="L46" s="74"/>
      <c r="M46" s="74"/>
      <c r="N46" s="74"/>
      <c r="O46" s="72"/>
      <c r="P46" s="74"/>
      <c r="Q46" s="75"/>
      <c r="R46" s="96"/>
    </row>
    <row r="47" spans="1:18" x14ac:dyDescent="0.3">
      <c r="A47" s="95"/>
      <c r="B47" s="97"/>
      <c r="C47" s="90"/>
      <c r="D47" s="90"/>
      <c r="E47" s="90"/>
      <c r="F47" s="90"/>
      <c r="G47" s="65"/>
      <c r="H47" s="68"/>
      <c r="I47" s="85"/>
      <c r="J47" s="85"/>
      <c r="K47" s="68"/>
      <c r="L47" s="68"/>
      <c r="M47" s="68"/>
      <c r="N47" s="68"/>
      <c r="O47" s="66"/>
      <c r="P47" s="68"/>
      <c r="Q47" s="69"/>
      <c r="R47" s="95"/>
    </row>
    <row r="48" spans="1:18" x14ac:dyDescent="0.3">
      <c r="A48" s="96"/>
      <c r="B48" s="98"/>
      <c r="C48" s="92"/>
      <c r="D48" s="92"/>
      <c r="E48" s="92"/>
      <c r="F48" s="92"/>
      <c r="G48" s="71"/>
      <c r="H48" s="74"/>
      <c r="I48" s="87"/>
      <c r="J48" s="87"/>
      <c r="K48" s="74"/>
      <c r="L48" s="74"/>
      <c r="M48" s="74"/>
      <c r="N48" s="74"/>
      <c r="O48" s="72"/>
      <c r="P48" s="74"/>
      <c r="Q48" s="75"/>
      <c r="R48" s="96"/>
    </row>
    <row r="49" spans="1:18" x14ac:dyDescent="0.3">
      <c r="A49" s="95"/>
      <c r="B49" s="97"/>
      <c r="C49" s="90"/>
      <c r="D49" s="90"/>
      <c r="E49" s="90"/>
      <c r="F49" s="90"/>
      <c r="G49" s="65"/>
      <c r="H49" s="68"/>
      <c r="I49" s="85"/>
      <c r="J49" s="85"/>
      <c r="K49" s="68"/>
      <c r="L49" s="68"/>
      <c r="M49" s="68"/>
      <c r="N49" s="68"/>
      <c r="O49" s="66"/>
      <c r="P49" s="68"/>
      <c r="Q49" s="69"/>
      <c r="R49" s="95"/>
    </row>
    <row r="50" spans="1:18" x14ac:dyDescent="0.3">
      <c r="A50" s="96"/>
      <c r="B50" s="98"/>
      <c r="C50" s="92"/>
      <c r="D50" s="92"/>
      <c r="E50" s="92"/>
      <c r="F50" s="92"/>
      <c r="G50" s="71"/>
      <c r="H50" s="74"/>
      <c r="I50" s="87"/>
      <c r="J50" s="87"/>
      <c r="K50" s="74"/>
      <c r="L50" s="74"/>
      <c r="M50" s="74"/>
      <c r="N50" s="74"/>
      <c r="O50" s="72"/>
      <c r="P50" s="74"/>
      <c r="Q50" s="75"/>
      <c r="R50" s="96"/>
    </row>
    <row r="51" spans="1:18" x14ac:dyDescent="0.3">
      <c r="A51" s="95"/>
      <c r="B51" s="97"/>
      <c r="C51" s="90"/>
      <c r="D51" s="90"/>
      <c r="E51" s="90"/>
      <c r="F51" s="90"/>
      <c r="G51" s="65"/>
      <c r="H51" s="68"/>
      <c r="I51" s="85"/>
      <c r="J51" s="85"/>
      <c r="K51" s="68"/>
      <c r="L51" s="68"/>
      <c r="M51" s="68"/>
      <c r="N51" s="68"/>
      <c r="O51" s="66"/>
      <c r="P51" s="68"/>
      <c r="Q51" s="69"/>
      <c r="R51" s="95"/>
    </row>
    <row r="52" spans="1:18" x14ac:dyDescent="0.3">
      <c r="A52" s="96"/>
      <c r="B52" s="98"/>
      <c r="C52" s="92"/>
      <c r="D52" s="92"/>
      <c r="E52" s="92"/>
      <c r="F52" s="92"/>
      <c r="G52" s="71"/>
      <c r="H52" s="74"/>
      <c r="I52" s="87"/>
      <c r="J52" s="87"/>
      <c r="K52" s="74"/>
      <c r="L52" s="74"/>
      <c r="M52" s="74"/>
      <c r="N52" s="74"/>
      <c r="O52" s="72"/>
      <c r="P52" s="74"/>
      <c r="Q52" s="75"/>
      <c r="R52" s="96"/>
    </row>
    <row r="53" spans="1:18" x14ac:dyDescent="0.3">
      <c r="A53" s="95"/>
      <c r="B53" s="97"/>
      <c r="C53" s="90"/>
      <c r="D53" s="90"/>
      <c r="E53" s="90"/>
      <c r="F53" s="90"/>
      <c r="G53" s="65"/>
      <c r="H53" s="68"/>
      <c r="I53" s="85"/>
      <c r="J53" s="85"/>
      <c r="K53" s="68"/>
      <c r="L53" s="68"/>
      <c r="M53" s="68"/>
      <c r="N53" s="68"/>
      <c r="O53" s="66"/>
      <c r="P53" s="68"/>
      <c r="Q53" s="69"/>
      <c r="R53" s="95"/>
    </row>
    <row r="54" spans="1:18" x14ac:dyDescent="0.3">
      <c r="A54" s="96"/>
      <c r="B54" s="98"/>
      <c r="C54" s="92"/>
      <c r="D54" s="92"/>
      <c r="E54" s="92"/>
      <c r="F54" s="92"/>
      <c r="G54" s="71"/>
      <c r="H54" s="74"/>
      <c r="I54" s="87"/>
      <c r="J54" s="87"/>
      <c r="K54" s="74"/>
      <c r="L54" s="74"/>
      <c r="M54" s="74"/>
      <c r="N54" s="74"/>
      <c r="O54" s="72"/>
      <c r="P54" s="74"/>
      <c r="Q54" s="75"/>
      <c r="R54" s="96"/>
    </row>
    <row r="55" spans="1:18" x14ac:dyDescent="0.3">
      <c r="A55" s="95"/>
      <c r="B55" s="97"/>
      <c r="C55" s="90"/>
      <c r="D55" s="90"/>
      <c r="E55" s="90"/>
      <c r="F55" s="90"/>
      <c r="G55" s="65"/>
      <c r="H55" s="68"/>
      <c r="I55" s="85"/>
      <c r="J55" s="85"/>
      <c r="K55" s="68"/>
      <c r="L55" s="68"/>
      <c r="M55" s="68"/>
      <c r="N55" s="68"/>
      <c r="O55" s="66"/>
      <c r="P55" s="68"/>
      <c r="Q55" s="69"/>
      <c r="R55" s="95"/>
    </row>
    <row r="56" spans="1:18" x14ac:dyDescent="0.3">
      <c r="A56" s="96"/>
      <c r="B56" s="98"/>
      <c r="C56" s="92"/>
      <c r="D56" s="92"/>
      <c r="E56" s="92"/>
      <c r="F56" s="92"/>
      <c r="G56" s="71"/>
      <c r="H56" s="74"/>
      <c r="I56" s="87"/>
      <c r="J56" s="87"/>
      <c r="K56" s="74"/>
      <c r="L56" s="74"/>
      <c r="M56" s="74"/>
      <c r="N56" s="74"/>
      <c r="O56" s="72"/>
      <c r="P56" s="74"/>
      <c r="Q56" s="75"/>
      <c r="R56" s="96"/>
    </row>
    <row r="57" spans="1:18" x14ac:dyDescent="0.3">
      <c r="A57" s="95"/>
      <c r="B57" s="97"/>
      <c r="C57" s="90"/>
      <c r="D57" s="90"/>
      <c r="E57" s="90"/>
      <c r="F57" s="90"/>
      <c r="G57" s="65"/>
      <c r="H57" s="68"/>
      <c r="I57" s="85"/>
      <c r="J57" s="85"/>
      <c r="K57" s="68"/>
      <c r="L57" s="68"/>
      <c r="M57" s="68"/>
      <c r="N57" s="68"/>
      <c r="O57" s="66"/>
      <c r="P57" s="68"/>
      <c r="Q57" s="69"/>
      <c r="R57" s="95"/>
    </row>
    <row r="58" spans="1:18" x14ac:dyDescent="0.3">
      <c r="A58" s="96"/>
      <c r="B58" s="98"/>
      <c r="C58" s="92"/>
      <c r="D58" s="92"/>
      <c r="E58" s="92"/>
      <c r="F58" s="92"/>
      <c r="G58" s="71"/>
      <c r="H58" s="74"/>
      <c r="I58" s="87"/>
      <c r="J58" s="87"/>
      <c r="K58" s="74"/>
      <c r="L58" s="74"/>
      <c r="M58" s="74"/>
      <c r="N58" s="74"/>
      <c r="O58" s="72"/>
      <c r="P58" s="74"/>
      <c r="Q58" s="75"/>
      <c r="R58" s="96"/>
    </row>
    <row r="59" spans="1:18" x14ac:dyDescent="0.3">
      <c r="A59" s="95"/>
      <c r="B59" s="97"/>
      <c r="C59" s="90"/>
      <c r="D59" s="90"/>
      <c r="E59" s="90"/>
      <c r="F59" s="90"/>
      <c r="G59" s="65"/>
      <c r="H59" s="68"/>
      <c r="I59" s="85"/>
      <c r="J59" s="85"/>
      <c r="K59" s="68"/>
      <c r="L59" s="68"/>
      <c r="M59" s="68"/>
      <c r="N59" s="68"/>
      <c r="O59" s="66"/>
      <c r="P59" s="68"/>
      <c r="Q59" s="69"/>
      <c r="R59" s="95"/>
    </row>
    <row r="60" spans="1:18" x14ac:dyDescent="0.3">
      <c r="A60" s="96"/>
      <c r="B60" s="98"/>
      <c r="C60" s="92"/>
      <c r="D60" s="92"/>
      <c r="E60" s="92"/>
      <c r="F60" s="92"/>
      <c r="G60" s="71"/>
      <c r="H60" s="74"/>
      <c r="I60" s="87"/>
      <c r="J60" s="87"/>
      <c r="K60" s="74"/>
      <c r="L60" s="74"/>
      <c r="M60" s="74"/>
      <c r="N60" s="74"/>
      <c r="O60" s="72"/>
      <c r="P60" s="74"/>
      <c r="Q60" s="75"/>
      <c r="R60" s="96"/>
    </row>
    <row r="61" spans="1:18" x14ac:dyDescent="0.3">
      <c r="A61" s="95"/>
      <c r="B61" s="97"/>
      <c r="C61" s="90"/>
      <c r="D61" s="90"/>
      <c r="E61" s="90"/>
      <c r="F61" s="90"/>
      <c r="G61" s="65"/>
      <c r="H61" s="68"/>
      <c r="I61" s="85"/>
      <c r="J61" s="85"/>
      <c r="K61" s="68"/>
      <c r="L61" s="68"/>
      <c r="M61" s="68"/>
      <c r="N61" s="68"/>
      <c r="O61" s="66"/>
      <c r="P61" s="68"/>
      <c r="Q61" s="69"/>
      <c r="R61" s="95"/>
    </row>
    <row r="62" spans="1:18" x14ac:dyDescent="0.3">
      <c r="A62" s="96"/>
      <c r="B62" s="98"/>
      <c r="C62" s="92"/>
      <c r="D62" s="92"/>
      <c r="E62" s="92"/>
      <c r="F62" s="92"/>
      <c r="G62" s="71"/>
      <c r="H62" s="74"/>
      <c r="I62" s="87"/>
      <c r="J62" s="87"/>
      <c r="K62" s="74"/>
      <c r="L62" s="74"/>
      <c r="M62" s="74"/>
      <c r="N62" s="74"/>
      <c r="O62" s="72"/>
      <c r="P62" s="74"/>
      <c r="Q62" s="75"/>
      <c r="R62" s="96"/>
    </row>
    <row r="63" spans="1:18" x14ac:dyDescent="0.3">
      <c r="A63" s="95"/>
      <c r="B63" s="97"/>
      <c r="C63" s="90"/>
      <c r="D63" s="90"/>
      <c r="E63" s="90"/>
      <c r="F63" s="90"/>
      <c r="G63" s="65"/>
      <c r="H63" s="68"/>
      <c r="I63" s="85"/>
      <c r="J63" s="85"/>
      <c r="K63" s="68"/>
      <c r="L63" s="68"/>
      <c r="M63" s="68"/>
      <c r="N63" s="68"/>
      <c r="O63" s="66"/>
      <c r="P63" s="68"/>
      <c r="Q63" s="69"/>
      <c r="R63" s="95"/>
    </row>
    <row r="64" spans="1:18" x14ac:dyDescent="0.3">
      <c r="A64" s="96"/>
      <c r="B64" s="98"/>
      <c r="C64" s="92"/>
      <c r="D64" s="92"/>
      <c r="E64" s="92"/>
      <c r="F64" s="92"/>
      <c r="G64" s="71"/>
      <c r="H64" s="74"/>
      <c r="I64" s="87"/>
      <c r="J64" s="87"/>
      <c r="K64" s="74"/>
      <c r="L64" s="74"/>
      <c r="M64" s="74"/>
      <c r="N64" s="74"/>
      <c r="O64" s="72"/>
      <c r="P64" s="74"/>
      <c r="Q64" s="75"/>
      <c r="R64" s="96"/>
    </row>
    <row r="65" spans="1:18" x14ac:dyDescent="0.3">
      <c r="A65" s="95"/>
      <c r="B65" s="97"/>
      <c r="C65" s="90"/>
      <c r="D65" s="90"/>
      <c r="E65" s="90"/>
      <c r="F65" s="90"/>
      <c r="G65" s="65"/>
      <c r="H65" s="68"/>
      <c r="I65" s="85"/>
      <c r="J65" s="85"/>
      <c r="K65" s="68"/>
      <c r="L65" s="68"/>
      <c r="M65" s="68"/>
      <c r="N65" s="68"/>
      <c r="O65" s="66"/>
      <c r="P65" s="68"/>
      <c r="Q65" s="69"/>
      <c r="R65" s="95"/>
    </row>
    <row r="66" spans="1:18" x14ac:dyDescent="0.3">
      <c r="A66" s="96"/>
      <c r="B66" s="98"/>
      <c r="C66" s="92"/>
      <c r="D66" s="92"/>
      <c r="E66" s="92"/>
      <c r="F66" s="92"/>
      <c r="G66" s="71"/>
      <c r="H66" s="74"/>
      <c r="I66" s="87"/>
      <c r="J66" s="87"/>
      <c r="K66" s="74"/>
      <c r="L66" s="74"/>
      <c r="M66" s="74"/>
      <c r="N66" s="74"/>
      <c r="O66" s="72"/>
      <c r="P66" s="74"/>
      <c r="Q66" s="75"/>
      <c r="R66" s="96"/>
    </row>
    <row r="67" spans="1:18" x14ac:dyDescent="0.3">
      <c r="A67" s="95"/>
      <c r="B67" s="97"/>
      <c r="C67" s="90"/>
      <c r="D67" s="90"/>
      <c r="E67" s="90"/>
      <c r="F67" s="90"/>
      <c r="G67" s="65"/>
      <c r="H67" s="68"/>
      <c r="I67" s="85"/>
      <c r="J67" s="85"/>
      <c r="K67" s="68"/>
      <c r="L67" s="68"/>
      <c r="M67" s="68"/>
      <c r="N67" s="68"/>
      <c r="O67" s="66"/>
      <c r="P67" s="68"/>
      <c r="Q67" s="69"/>
      <c r="R67" s="95"/>
    </row>
    <row r="68" spans="1:18" x14ac:dyDescent="0.3">
      <c r="A68" s="96"/>
      <c r="B68" s="98"/>
      <c r="C68" s="92"/>
      <c r="D68" s="92"/>
      <c r="E68" s="92"/>
      <c r="F68" s="92"/>
      <c r="G68" s="71"/>
      <c r="H68" s="74"/>
      <c r="I68" s="87"/>
      <c r="J68" s="87"/>
      <c r="K68" s="74"/>
      <c r="L68" s="74"/>
      <c r="M68" s="74"/>
      <c r="N68" s="74"/>
      <c r="O68" s="72"/>
      <c r="P68" s="74"/>
      <c r="Q68" s="75"/>
      <c r="R68" s="96"/>
    </row>
    <row r="69" spans="1:18" x14ac:dyDescent="0.3">
      <c r="A69" s="95"/>
      <c r="B69" s="97"/>
      <c r="C69" s="90"/>
      <c r="D69" s="90"/>
      <c r="E69" s="90"/>
      <c r="F69" s="90"/>
      <c r="G69" s="65"/>
      <c r="H69" s="68"/>
      <c r="I69" s="85"/>
      <c r="J69" s="85"/>
      <c r="K69" s="68"/>
      <c r="L69" s="68"/>
      <c r="M69" s="68"/>
      <c r="N69" s="68"/>
      <c r="O69" s="66"/>
      <c r="P69" s="68"/>
      <c r="Q69" s="69"/>
      <c r="R69" s="95"/>
    </row>
    <row r="70" spans="1:18" x14ac:dyDescent="0.3">
      <c r="A70" s="96"/>
      <c r="B70" s="98"/>
      <c r="C70" s="92"/>
      <c r="D70" s="92"/>
      <c r="E70" s="92"/>
      <c r="F70" s="92"/>
      <c r="G70" s="71"/>
      <c r="H70" s="74"/>
      <c r="I70" s="87"/>
      <c r="J70" s="87"/>
      <c r="K70" s="74"/>
      <c r="L70" s="74"/>
      <c r="M70" s="74"/>
      <c r="N70" s="74"/>
      <c r="O70" s="72"/>
      <c r="P70" s="74"/>
      <c r="Q70" s="75"/>
      <c r="R70" s="96"/>
    </row>
    <row r="71" spans="1:18" x14ac:dyDescent="0.3">
      <c r="A71" s="95"/>
      <c r="B71" s="97"/>
      <c r="C71" s="90"/>
      <c r="D71" s="90"/>
      <c r="E71" s="90"/>
      <c r="F71" s="90"/>
      <c r="G71" s="65"/>
      <c r="H71" s="68"/>
      <c r="I71" s="85"/>
      <c r="J71" s="85"/>
      <c r="K71" s="68"/>
      <c r="L71" s="68"/>
      <c r="M71" s="68"/>
      <c r="N71" s="68"/>
      <c r="O71" s="66"/>
      <c r="P71" s="68"/>
      <c r="Q71" s="69"/>
      <c r="R71" s="95"/>
    </row>
    <row r="72" spans="1:18" x14ac:dyDescent="0.3">
      <c r="A72" s="96"/>
      <c r="B72" s="98"/>
      <c r="C72" s="92"/>
      <c r="D72" s="92"/>
      <c r="E72" s="92"/>
      <c r="F72" s="92"/>
      <c r="G72" s="71"/>
      <c r="H72" s="74"/>
      <c r="I72" s="87"/>
      <c r="J72" s="87"/>
      <c r="K72" s="74"/>
      <c r="L72" s="74"/>
      <c r="M72" s="74"/>
      <c r="N72" s="74"/>
      <c r="O72" s="72"/>
      <c r="P72" s="74"/>
      <c r="Q72" s="75"/>
      <c r="R72" s="96"/>
    </row>
    <row r="73" spans="1:18" x14ac:dyDescent="0.3">
      <c r="A73" s="95"/>
      <c r="B73" s="97"/>
      <c r="C73" s="90"/>
      <c r="D73" s="90"/>
      <c r="E73" s="90"/>
      <c r="F73" s="90"/>
      <c r="G73" s="65"/>
      <c r="H73" s="68"/>
      <c r="I73" s="85"/>
      <c r="J73" s="85"/>
      <c r="K73" s="68"/>
      <c r="L73" s="68"/>
      <c r="M73" s="68"/>
      <c r="N73" s="68"/>
      <c r="O73" s="66"/>
      <c r="P73" s="68"/>
      <c r="Q73" s="69"/>
      <c r="R73" s="95"/>
    </row>
    <row r="74" spans="1:18" x14ac:dyDescent="0.3">
      <c r="A74" s="96"/>
      <c r="B74" s="98"/>
      <c r="C74" s="92"/>
      <c r="D74" s="92"/>
      <c r="E74" s="92"/>
      <c r="F74" s="92"/>
      <c r="G74" s="71"/>
      <c r="H74" s="74"/>
      <c r="I74" s="87"/>
      <c r="J74" s="87"/>
      <c r="K74" s="74"/>
      <c r="L74" s="74"/>
      <c r="M74" s="74"/>
      <c r="N74" s="74"/>
      <c r="O74" s="72"/>
      <c r="P74" s="74"/>
      <c r="Q74" s="75"/>
      <c r="R74" s="96"/>
    </row>
    <row r="75" spans="1:18" x14ac:dyDescent="0.3">
      <c r="A75" s="95"/>
      <c r="B75" s="97"/>
      <c r="C75" s="90"/>
      <c r="D75" s="90"/>
      <c r="E75" s="90"/>
      <c r="F75" s="90"/>
      <c r="G75" s="65"/>
      <c r="H75" s="68"/>
      <c r="I75" s="85"/>
      <c r="J75" s="85"/>
      <c r="K75" s="68"/>
      <c r="L75" s="68"/>
      <c r="M75" s="68"/>
      <c r="N75" s="68"/>
      <c r="O75" s="66"/>
      <c r="P75" s="68"/>
      <c r="Q75" s="69"/>
      <c r="R75" s="95"/>
    </row>
    <row r="76" spans="1:18" x14ac:dyDescent="0.3">
      <c r="A76" s="96"/>
      <c r="B76" s="98"/>
      <c r="C76" s="92"/>
      <c r="D76" s="92"/>
      <c r="E76" s="92"/>
      <c r="F76" s="92"/>
      <c r="G76" s="71"/>
      <c r="H76" s="74"/>
      <c r="I76" s="87"/>
      <c r="J76" s="87"/>
      <c r="K76" s="74"/>
      <c r="L76" s="74"/>
      <c r="M76" s="74"/>
      <c r="N76" s="74"/>
      <c r="O76" s="72"/>
      <c r="P76" s="74"/>
      <c r="Q76" s="75"/>
      <c r="R76" s="96"/>
    </row>
    <row r="77" spans="1:18" x14ac:dyDescent="0.3">
      <c r="A77" s="95"/>
      <c r="B77" s="97"/>
      <c r="C77" s="90"/>
      <c r="D77" s="90"/>
      <c r="E77" s="90"/>
      <c r="F77" s="90"/>
      <c r="G77" s="65"/>
      <c r="H77" s="68"/>
      <c r="I77" s="85"/>
      <c r="J77" s="85"/>
      <c r="K77" s="68"/>
      <c r="L77" s="68"/>
      <c r="M77" s="68"/>
      <c r="N77" s="68"/>
      <c r="O77" s="66"/>
      <c r="P77" s="68"/>
      <c r="Q77" s="69"/>
      <c r="R77" s="95"/>
    </row>
    <row r="78" spans="1:18" x14ac:dyDescent="0.3">
      <c r="A78" s="96"/>
      <c r="B78" s="98"/>
      <c r="C78" s="92"/>
      <c r="D78" s="92"/>
      <c r="E78" s="92"/>
      <c r="F78" s="92"/>
      <c r="G78" s="71"/>
      <c r="H78" s="74"/>
      <c r="I78" s="87"/>
      <c r="J78" s="87"/>
      <c r="K78" s="74"/>
      <c r="L78" s="74"/>
      <c r="M78" s="74"/>
      <c r="N78" s="74"/>
      <c r="O78" s="72"/>
      <c r="P78" s="74"/>
      <c r="Q78" s="75"/>
      <c r="R78" s="96"/>
    </row>
    <row r="79" spans="1:18" x14ac:dyDescent="0.3">
      <c r="A79" s="95"/>
      <c r="B79" s="97"/>
      <c r="C79" s="90"/>
      <c r="D79" s="90"/>
      <c r="E79" s="90"/>
      <c r="F79" s="90"/>
      <c r="G79" s="65"/>
      <c r="H79" s="68"/>
      <c r="I79" s="85"/>
      <c r="J79" s="85"/>
      <c r="K79" s="68"/>
      <c r="L79" s="68"/>
      <c r="M79" s="68"/>
      <c r="N79" s="68"/>
      <c r="O79" s="66"/>
      <c r="P79" s="68"/>
      <c r="Q79" s="69"/>
      <c r="R79" s="95"/>
    </row>
    <row r="80" spans="1:18" x14ac:dyDescent="0.3">
      <c r="A80" s="96"/>
      <c r="B80" s="98"/>
      <c r="C80" s="92"/>
      <c r="D80" s="92"/>
      <c r="E80" s="92"/>
      <c r="F80" s="92"/>
      <c r="G80" s="71"/>
      <c r="H80" s="74"/>
      <c r="I80" s="87"/>
      <c r="J80" s="87"/>
      <c r="K80" s="74"/>
      <c r="L80" s="74"/>
      <c r="M80" s="74"/>
      <c r="N80" s="74"/>
      <c r="O80" s="72"/>
      <c r="P80" s="74"/>
      <c r="Q80" s="75"/>
      <c r="R80" s="96"/>
    </row>
    <row r="81" spans="1:18" x14ac:dyDescent="0.3">
      <c r="A81" s="95"/>
      <c r="B81" s="97"/>
      <c r="C81" s="90"/>
      <c r="D81" s="90"/>
      <c r="E81" s="90"/>
      <c r="F81" s="90"/>
      <c r="G81" s="65"/>
      <c r="H81" s="68"/>
      <c r="I81" s="85"/>
      <c r="J81" s="85"/>
      <c r="K81" s="68"/>
      <c r="L81" s="68"/>
      <c r="M81" s="68"/>
      <c r="N81" s="68"/>
      <c r="O81" s="66"/>
      <c r="P81" s="68"/>
      <c r="Q81" s="69"/>
      <c r="R81" s="95"/>
    </row>
    <row r="82" spans="1:18" x14ac:dyDescent="0.3">
      <c r="A82" s="96"/>
      <c r="B82" s="98"/>
      <c r="C82" s="92"/>
      <c r="D82" s="92"/>
      <c r="E82" s="92"/>
      <c r="F82" s="92"/>
      <c r="G82" s="71"/>
      <c r="H82" s="74"/>
      <c r="I82" s="87"/>
      <c r="J82" s="87"/>
      <c r="K82" s="74"/>
      <c r="L82" s="74"/>
      <c r="M82" s="74"/>
      <c r="N82" s="74"/>
      <c r="O82" s="72"/>
      <c r="P82" s="74"/>
      <c r="Q82" s="75"/>
      <c r="R82" s="96"/>
    </row>
    <row r="83" spans="1:18" x14ac:dyDescent="0.3">
      <c r="A83" s="95"/>
      <c r="B83" s="97"/>
      <c r="C83" s="90"/>
      <c r="D83" s="90"/>
      <c r="E83" s="90"/>
      <c r="F83" s="90"/>
      <c r="G83" s="65"/>
      <c r="H83" s="68"/>
      <c r="I83" s="85"/>
      <c r="J83" s="85"/>
      <c r="K83" s="68"/>
      <c r="L83" s="68"/>
      <c r="M83" s="68"/>
      <c r="N83" s="68"/>
      <c r="O83" s="66"/>
      <c r="P83" s="68"/>
      <c r="Q83" s="69"/>
      <c r="R83" s="95"/>
    </row>
    <row r="84" spans="1:18" x14ac:dyDescent="0.3">
      <c r="A84" s="96"/>
      <c r="B84" s="98"/>
      <c r="C84" s="92"/>
      <c r="D84" s="92"/>
      <c r="E84" s="92"/>
      <c r="F84" s="92"/>
      <c r="G84" s="71"/>
      <c r="H84" s="74"/>
      <c r="I84" s="87"/>
      <c r="J84" s="87"/>
      <c r="K84" s="74"/>
      <c r="L84" s="74"/>
      <c r="M84" s="74"/>
      <c r="N84" s="74"/>
      <c r="O84" s="72"/>
      <c r="P84" s="74"/>
      <c r="Q84" s="75"/>
      <c r="R84" s="96"/>
    </row>
    <row r="85" spans="1:18" x14ac:dyDescent="0.3">
      <c r="A85" s="95"/>
      <c r="B85" s="97"/>
      <c r="C85" s="90"/>
      <c r="D85" s="90"/>
      <c r="E85" s="90"/>
      <c r="F85" s="90"/>
      <c r="G85" s="65"/>
      <c r="H85" s="68"/>
      <c r="I85" s="85"/>
      <c r="J85" s="85"/>
      <c r="K85" s="68"/>
      <c r="L85" s="68"/>
      <c r="M85" s="68"/>
      <c r="N85" s="68"/>
      <c r="O85" s="66"/>
      <c r="P85" s="68"/>
      <c r="Q85" s="69"/>
      <c r="R85" s="95"/>
    </row>
    <row r="86" spans="1:18" x14ac:dyDescent="0.3">
      <c r="A86" s="96"/>
      <c r="B86" s="98"/>
      <c r="C86" s="92"/>
      <c r="D86" s="92"/>
      <c r="E86" s="92"/>
      <c r="F86" s="92"/>
      <c r="G86" s="71"/>
      <c r="H86" s="74"/>
      <c r="I86" s="87"/>
      <c r="J86" s="87"/>
      <c r="K86" s="74"/>
      <c r="L86" s="74"/>
      <c r="M86" s="74"/>
      <c r="N86" s="74"/>
      <c r="O86" s="72"/>
      <c r="P86" s="74"/>
      <c r="Q86" s="75"/>
      <c r="R86" s="96"/>
    </row>
    <row r="87" spans="1:18" ht="15" thickBot="1" x14ac:dyDescent="0.35">
      <c r="A87" s="105"/>
      <c r="B87" s="106"/>
      <c r="C87" s="107"/>
      <c r="D87" s="107"/>
      <c r="E87" s="107"/>
      <c r="F87" s="107"/>
      <c r="G87" s="108"/>
      <c r="H87" s="78"/>
      <c r="I87" s="109"/>
      <c r="J87" s="109"/>
      <c r="K87" s="78"/>
      <c r="L87" s="78"/>
      <c r="M87" s="78"/>
      <c r="N87" s="78"/>
      <c r="O87" s="76"/>
      <c r="P87" s="78"/>
      <c r="Q87" s="77"/>
      <c r="R87" s="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Totaal Dames</vt:lpstr>
      <vt:lpstr>Totaal Heren</vt:lpstr>
      <vt:lpstr>W 1</vt:lpstr>
      <vt:lpstr>W 2</vt:lpstr>
      <vt:lpstr>W 3</vt:lpstr>
      <vt:lpstr>W 4</vt:lpstr>
      <vt:lpstr>W 5</vt:lpstr>
      <vt:lpstr>W 6</vt:lpstr>
      <vt:lpstr>W 7</vt:lpstr>
      <vt:lpstr>W 8</vt:lpstr>
      <vt:lpstr>W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2018-11-04T15:11:45Z</dcterms:modified>
</cp:coreProperties>
</file>